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kth-my.sharepoint.com/personal/suvi_ritola_etk_fi/Documents/Etk.fi/etk.fi etuudet kuvat 2020/"/>
    </mc:Choice>
  </mc:AlternateContent>
  <xr:revisionPtr revIDLastSave="0" documentId="8_{60CC616E-AC3A-4D5E-8BE6-CAF310FBCAD4}" xr6:coauthVersionLast="44" xr6:coauthVersionMax="44" xr10:uidLastSave="{00000000-0000-0000-0000-000000000000}"/>
  <bookViews>
    <workbookView xWindow="15435" yWindow="2085" windowWidth="13350" windowHeight="13020" tabRatio="709" xr2:uid="{00000000-000D-0000-FFFF-FFFF00000000}"/>
  </bookViews>
  <sheets>
    <sheet name="Info" sheetId="7" r:id="rId1"/>
    <sheet name="Taloudelliset oletukset" sheetId="10" r:id="rId2"/>
    <sheet name="Väestö ja työllisyys" sheetId="11" r:id="rId3"/>
    <sheet name="Keskieläke" sheetId="13" r:id="rId4"/>
    <sheet name="Työeläkemeno" sheetId="12" r:id="rId5"/>
    <sheet name="TyEL-rahoituslaskelmat" sheetId="9" r:id="rId6"/>
    <sheet name="Kohorttivaikutukset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43" i="9" l="1"/>
  <c r="BK43" i="9"/>
  <c r="BL43" i="9"/>
  <c r="BM43" i="9"/>
  <c r="BN43" i="9"/>
  <c r="BO43" i="9"/>
  <c r="BP43" i="9"/>
  <c r="BQ43" i="9"/>
  <c r="BR43" i="9"/>
  <c r="BS43" i="9"/>
  <c r="BT43" i="9"/>
  <c r="BU43" i="9"/>
  <c r="BI43" i="9"/>
  <c r="BH43" i="9"/>
  <c r="BH46" i="9"/>
  <c r="C7" i="10"/>
  <c r="D7" i="10"/>
  <c r="E7" i="10"/>
  <c r="F7" i="10"/>
  <c r="G7" i="10"/>
  <c r="H7" i="10"/>
  <c r="I7" i="10"/>
  <c r="B7" i="10"/>
  <c r="BL51" i="9" l="1"/>
  <c r="BM51" i="9"/>
  <c r="BN51" i="9"/>
  <c r="BP51" i="9"/>
  <c r="BQ51" i="9"/>
  <c r="BT51" i="9"/>
  <c r="BU51" i="9"/>
  <c r="BI51" i="9"/>
  <c r="BH51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S51" i="9"/>
  <c r="BR51" i="9"/>
  <c r="BO51" i="9"/>
  <c r="BK51" i="9"/>
  <c r="BJ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U34" i="9" l="1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BF15" i="9"/>
  <c r="BG15" i="9"/>
  <c r="BH15" i="9"/>
  <c r="BI15" i="9"/>
  <c r="BJ15" i="9"/>
  <c r="BK15" i="9"/>
  <c r="BL15" i="9"/>
  <c r="BM15" i="9"/>
  <c r="BN15" i="9"/>
  <c r="BO15" i="9"/>
  <c r="BP15" i="9"/>
  <c r="BQ15" i="9"/>
  <c r="BR15" i="9"/>
  <c r="BS15" i="9"/>
  <c r="BT15" i="9"/>
  <c r="BU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O16" i="9"/>
  <c r="BP16" i="9"/>
  <c r="BQ16" i="9"/>
  <c r="BR16" i="9"/>
  <c r="BS16" i="9"/>
  <c r="BT16" i="9"/>
  <c r="BU16" i="9"/>
  <c r="C16" i="9"/>
  <c r="C15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BF14" i="9"/>
  <c r="BG14" i="9"/>
  <c r="BH14" i="9"/>
  <c r="BI14" i="9"/>
  <c r="BJ14" i="9"/>
  <c r="BK14" i="9"/>
  <c r="BL14" i="9"/>
  <c r="BM14" i="9"/>
  <c r="BN14" i="9"/>
  <c r="BO14" i="9"/>
  <c r="BP14" i="9"/>
  <c r="BQ14" i="9"/>
  <c r="BR14" i="9"/>
  <c r="BS14" i="9"/>
  <c r="BT14" i="9"/>
  <c r="BU14" i="9"/>
  <c r="C14" i="9"/>
</calcChain>
</file>

<file path=xl/sharedStrings.xml><?xml version="1.0" encoding="utf-8"?>
<sst xmlns="http://schemas.openxmlformats.org/spreadsheetml/2006/main" count="155" uniqueCount="115">
  <si>
    <t>Varat 1.1.</t>
  </si>
  <si>
    <t>Varat 31.12.</t>
  </si>
  <si>
    <t>Muu rahavirta</t>
  </si>
  <si>
    <t>Vuosi</t>
  </si>
  <si>
    <t>Maksutulo</t>
  </si>
  <si>
    <t>Eläkemeno</t>
  </si>
  <si>
    <t>Palkkasumma</t>
  </si>
  <si>
    <t>Sijoitustuotot</t>
  </si>
  <si>
    <t>Kuvaus</t>
  </si>
  <si>
    <t>Eläkeuudistuksen mukainen peruslaskelma. Esitelty raportissa ETK 05/2015.</t>
  </si>
  <si>
    <t>Laskelma, jossa maksussa olevat eläkkeet indeksoidaan ansiotasoindeksillä vuodesta 2017 alkaen.</t>
  </si>
  <si>
    <t>Oletukset</t>
  </si>
  <si>
    <t>Yleistä</t>
  </si>
  <si>
    <t>Muuta huomioitavaa</t>
  </si>
  <si>
    <t>Miljoonaa
euroa</t>
  </si>
  <si>
    <t>Varat 31.12./ eläkemeno</t>
  </si>
  <si>
    <t>Maksutulo / palkkasumma, %</t>
  </si>
  <si>
    <t>Eläkemeno / palkkasumma, %</t>
  </si>
  <si>
    <t>Suhde-
lukuja</t>
  </si>
  <si>
    <t>Eläkejärjestelmän rahoitusasemaa kuvaava tunnusluku.</t>
  </si>
  <si>
    <t>Eläkemeno prosentteina palkkasummasta.</t>
  </si>
  <si>
    <t>Vuodet 2010-2014 käyvin hinnoin. Ennusteen tulokset vuodesta 2015 vuoden 2015 hintatasossa.</t>
  </si>
  <si>
    <t>Tarkasteluvuosi.</t>
  </si>
  <si>
    <t>TyEL-palkkasumma tarkasteltavana vuonna.</t>
  </si>
  <si>
    <t>TyEL-varat vuoden alussa.</t>
  </si>
  <si>
    <t>Vuoden aikana kerättävä TyEL-maksutulo.</t>
  </si>
  <si>
    <t>TyEL-varoille saatava sijoitustuotto.</t>
  </si>
  <si>
    <t>TyEL-varat vuoden lopussa.</t>
  </si>
  <si>
    <t>Väestökehitys sekä eläkkeensaajien ja työllisten lukumäärän kehitys eläkeuudistuksen mukaisessa laskelmassa (ETK:n raportteja 05/2015).</t>
  </si>
  <si>
    <t>Väestön määrä (tuhansia) ja vanhushuoltosuhde (65 vuotta täyttäneet per 15-64-vuotiaat, %).</t>
  </si>
  <si>
    <t/>
  </si>
  <si>
    <t>Yhteensä</t>
  </si>
  <si>
    <t>0-14-vuotiaat</t>
  </si>
  <si>
    <t>15-64-vuotiaat</t>
  </si>
  <si>
    <t>65 vuotta täyttäneet</t>
  </si>
  <si>
    <t>Vanhushuoltosuhde</t>
  </si>
  <si>
    <t>Eläkkeensaajat ja työlliset, tuhatta henkilöä.</t>
  </si>
  <si>
    <t>Työlliset</t>
  </si>
  <si>
    <t>Eläkkeensaajat</t>
  </si>
  <si>
    <t>Eläkk.saajat/työlliset</t>
  </si>
  <si>
    <t>Väestöennuste seuraa Tilastokeskuksen vuoden 2012 väestöennustetta vuoteen 2060 asti. Tämän jälkeen kuolevuuden alenemisvauhti on puolitettu.</t>
  </si>
  <si>
    <t>Työllisten ja eläkkeensaajien lukumäärät ovat laskentamallin tuottamia tuloksia, jotka on esitelty tarkemmin ETK:n raportissa 05/2015.</t>
  </si>
  <si>
    <t>Lähteet</t>
  </si>
  <si>
    <t>Laskelmat</t>
  </si>
  <si>
    <t>Välilehdet</t>
  </si>
  <si>
    <t xml:space="preserve">  kansalaisaloitteesta 3.2.2016 tehdystä vaikutusarviosta ”Eläkkeiden indeksointi ansiotason kasvun perusteella”. </t>
  </si>
  <si>
    <t xml:space="preserve">  Taloudelliset oletukset</t>
  </si>
  <si>
    <t xml:space="preserve">  Väestö ja työllisyys</t>
  </si>
  <si>
    <t xml:space="preserve">  Vuoden 2017 lainsäädännön mukainen peruslaskelma</t>
  </si>
  <si>
    <t xml:space="preserve">  Maksunkorotuksilla rahoitettu ansiotasoindeksi</t>
  </si>
  <si>
    <t xml:space="preserve">  Työeläkevaroista rahoitettu ansiotasoindeksi</t>
  </si>
  <si>
    <t xml:space="preserve">  Vuosi</t>
  </si>
  <si>
    <t xml:space="preserve">  Palkkasumma</t>
  </si>
  <si>
    <t xml:space="preserve">  Varat 1.1.</t>
  </si>
  <si>
    <t xml:space="preserve">  Maksutulo</t>
  </si>
  <si>
    <t xml:space="preserve">  Eläkemeno</t>
  </si>
  <si>
    <t xml:space="preserve">  Muu rahavirta</t>
  </si>
  <si>
    <t xml:space="preserve">  Sijoitustuotot</t>
  </si>
  <si>
    <t xml:space="preserve">  Varat 31.12.</t>
  </si>
  <si>
    <t xml:space="preserve">  Varat 31.12./eläkemenot</t>
  </si>
  <si>
    <t xml:space="preserve">  Maksutulo/palkkasumma, %</t>
  </si>
  <si>
    <t xml:space="preserve">  Eläkemeno/palkkasumma, %</t>
  </si>
  <si>
    <r>
      <t xml:space="preserve">  Mikko Sankala (2016): </t>
    </r>
    <r>
      <rPr>
        <i/>
        <sz val="10"/>
        <color theme="1"/>
        <rFont val="Arial"/>
        <family val="2"/>
      </rPr>
      <t>Eläkkeiden indeksointi ansiotason kasvun perusteella</t>
    </r>
    <r>
      <rPr>
        <sz val="10"/>
        <color theme="1"/>
        <rFont val="Arial"/>
        <family val="2"/>
      </rPr>
      <t>. Eläketurvakeskuksen internetsivuilla julkaistu muistio.</t>
    </r>
  </si>
  <si>
    <r>
      <t xml:space="preserve">  Kaarlo Reipas ja Mikko Sankala (2015): </t>
    </r>
    <r>
      <rPr>
        <i/>
        <sz val="10"/>
        <color theme="1"/>
        <rFont val="Arial"/>
        <family val="2"/>
      </rPr>
      <t>Laskelmia vuoden 2017 työeläkeuudistuksen vaikutuksista - Hallituksen esitykseen perustuvat arviot</t>
    </r>
    <r>
      <rPr>
        <sz val="10"/>
        <color theme="1"/>
        <rFont val="Arial"/>
        <family val="2"/>
      </rPr>
      <t>. Eläketurvakeskuksen raportteja 05/2015.</t>
    </r>
  </si>
  <si>
    <r>
      <t xml:space="preserve">  Mikko Kautto ja Ismo Risku (toim.) (2015): </t>
    </r>
    <r>
      <rPr>
        <i/>
        <sz val="10"/>
        <color theme="1"/>
        <rFont val="Arial"/>
        <family val="2"/>
      </rPr>
      <t>Laskelmia vuoden 2017 työeläkeuudistuksen vaikutuksista</t>
    </r>
    <r>
      <rPr>
        <sz val="10"/>
        <color theme="1"/>
        <rFont val="Arial"/>
        <family val="2"/>
      </rPr>
      <t>. Eläketurvakeskuksen raportteja 02/2015.</t>
    </r>
  </si>
  <si>
    <r>
      <t xml:space="preserve">  Risku I., Appelqvist J., Sankala M., Sihvonen H., Tikanmäki H. ja Vaittinen R. (2013): </t>
    </r>
    <r>
      <rPr>
        <i/>
        <sz val="10"/>
        <color theme="1"/>
        <rFont val="Arial"/>
        <family val="2"/>
      </rPr>
      <t>Lakisääteiset eläkkeet - pitkän aikavälin laskelmat 2013</t>
    </r>
    <r>
      <rPr>
        <sz val="10"/>
        <color theme="1"/>
        <rFont val="Arial"/>
        <family val="2"/>
      </rPr>
      <t>. Eläketurvakeskuksen raportteja 04/2013.</t>
    </r>
  </si>
  <si>
    <t>Laskentamalli</t>
  </si>
  <si>
    <t xml:space="preserve">  Laskelmat on tehty Eläketurvakeskuksen pitkän aikavälin suunnittelumallilla. Mallia on esitelty tarkemmin lähteessä Risku ym. 2013.</t>
  </si>
  <si>
    <t>Kuluttajahintaindeksi</t>
  </si>
  <si>
    <t>TyEL-varojen reaalituotto</t>
  </si>
  <si>
    <t>Kuluttajahinta- ja ansiotasoindeksien vuosimuutos sekä TyEL-varojen reaalituotto, %</t>
  </si>
  <si>
    <t>2021-&gt;</t>
  </si>
  <si>
    <t>Laskelmien taloudelliset oletukset (ETK:n raportteja 05/2015).</t>
  </si>
  <si>
    <t>Ansiotasoindeksi (nimellinen)</t>
  </si>
  <si>
    <t>Ansiotasoindeksi (reaalinen)</t>
  </si>
  <si>
    <t>Kaikissa laskelmissa käytettävät taloudelliset oletukset.</t>
  </si>
  <si>
    <t>Kaikkien laskelmien väestö- ja työllisyyskehitys.</t>
  </si>
  <si>
    <t>Eläkemaksu prosentteina palkkasummasta (sisältää sekä työnantajan että työntekijän maksuosuuden).</t>
  </si>
  <si>
    <t>Laskelma, jossa maksussa olevat eläkkeet indeksoidaan ansiotasoindeksillä vuodesta 2017 alkaen ja maksutaso kiinnitetään 24,4 prosenttiin (varojen loppuessa maksutasoa korotetaan).</t>
  </si>
  <si>
    <t>Työttömyysvakuutusrahaston maksu eläkelaitoksille (vastaa eläkekarttumaa sosiaalietuusjaksoilta), TEL-lisäturvan maksu ja meno sekä toimintakulut.</t>
  </si>
  <si>
    <t xml:space="preserve">  2. Tulokset esitetään käyvin hinnoin vuosien 2010-2014 osalta, jonka jälkeen tulokset ovat vuoden 2015 hintatasossa.</t>
  </si>
  <si>
    <t xml:space="preserve">  4. Varojen määrä vuoden lopussa on yhtä suuri kuin varojen määrä seuraavan vuoden alussa. Näennäinen ero vuodesta 2015 eteenpäin johtuu siitä, että nämä tulokset esitetään kiintein hinnoin.</t>
  </si>
  <si>
    <t>Esitettävät tunnusluvut laskelmista</t>
  </si>
  <si>
    <t>Peruslaskelma</t>
  </si>
  <si>
    <t>Työeläkemeno suhteessa työtulosummaan, prosenttia</t>
  </si>
  <si>
    <t>Indeksimuutos</t>
  </si>
  <si>
    <t xml:space="preserve">  Työeläkemeno</t>
  </si>
  <si>
    <t xml:space="preserve">  Työeläkeindeksin palauttaminen palkkatasoindeksiksi -nimisessä 24.9.2015 päivätyssä kansalaisaloitteessa on ehdotettu työeläkeindeksin muuttamista palkkatasoindeksiksi. Tähän tiedostoon on koottu tuloksia </t>
  </si>
  <si>
    <t>Vuoden aikana maksettavat TyEL-eläkemenot.</t>
  </si>
  <si>
    <t xml:space="preserve">  Taloudelliset ja väestölliset oletukset vastaavat raportin ETK 05/2015 oletuksia. Nämä oletukset ovat samat kaikissa laskelmissa ja ne on esitetty erillisillä välilehdillä.</t>
  </si>
  <si>
    <t xml:space="preserve">  Keskieläke</t>
  </si>
  <si>
    <t xml:space="preserve">  Kohorttivaikutukset</t>
  </si>
  <si>
    <t xml:space="preserve">  TyEL-rahoituslaskelmat</t>
  </si>
  <si>
    <t>Tuloksia keskimääräisen eläkkeen kehityksestä.</t>
  </si>
  <si>
    <t>TyEL:n rahoitukseen liittyvät tulokset.</t>
  </si>
  <si>
    <t>Tuloksia työeläkemenon kehityksestä.</t>
  </si>
  <si>
    <t>Keskimääräinen kuukausieläke vuoden 2015 hintatasossa.</t>
  </si>
  <si>
    <t>Keskimääräinen eläke suhteessa keskiansioon, prosenttia.</t>
  </si>
  <si>
    <t>Syntymävuosi</t>
  </si>
  <si>
    <t>Kohorttivaikutus yhteensä</t>
  </si>
  <si>
    <t xml:space="preserve">Indeksimuutoksen kohorttivaikutus TyEL:ssä, prosenttia. </t>
  </si>
  <si>
    <t>Tuloksia keskimääräisen eläkkeen kehityksestä peruslaskelmassa ja laskelmassa, jossa työeläkeindeksi korvataan ansiotasoindeksillä (ETK:n muistio Sankala 2016).</t>
  </si>
  <si>
    <t>Työeläkemeno suhteessa työtulosummaan peruslaskelmassa ja laskelmassa, jossa työeläkeindeksi korvataan ansiotasoindeksillä (ETK:n muistio Sankala 2016).</t>
  </si>
  <si>
    <t>Tuloksia laskelman vaikutuksista eri syntymävuosiluokkien maksamiin eläkemaksuihin ja saamiin eläketuloihin.</t>
  </si>
  <si>
    <t>Eläkeuudistuksen mukainen peruslaskelma (ETK 05/2015).</t>
  </si>
  <si>
    <t>Maksunkorotuksilla rahoitettu ansiotasoindeksi (ETK:n muistio Sankala 2016).</t>
  </si>
  <si>
    <t>Työeläkevaroista rahoitettu ansiotasoindeksi (ETK:n muistio Sankala 2016).</t>
  </si>
  <si>
    <t xml:space="preserve">  1. Rahoituslaskelmaa koskevat tulokset on esitetty vain TyEL-rahoituksen osalta. Julkisen sektorin rahoituslaskelmia tehdään Kevassa.</t>
  </si>
  <si>
    <t xml:space="preserve">  3. Laskelmissa on teknisistä syistä johtuen oletettu, että eläkeikä nousee vuoden pykälissä. Tämä näkyy etenkin eläkemenoissa. Kaikissa laskelmissa eläkeiän korotusvauhti on sama.</t>
  </si>
  <si>
    <t>Luvut kuvaavat indeksimuutoksen vaikutusta eri syntymävuosiluokkien eläkemaksujen ja eläke-etujen yhteismäärään. Vaikutus esitetään suhteessa kunkin ikäluokan eläkepääoman määrään vallitsevien säännösten mukaan laskettuna.</t>
  </si>
  <si>
    <t>Kaksi esimerkkiä:</t>
  </si>
  <si>
    <t>Vuonna 1935 syntyneiden eläkepääoma kasvaisi 2,0 prosenttia. Muutoksella olisi vaikutusta ainoastaan ko. ikäluokan saamiin eläke-etuihin.</t>
  </si>
  <si>
    <t>Vuonna 2000 syntyneiden eläkepääoma pienenisi 5,0 prosenttia. Muutos kasvattaisi ko. ikäluokan saamia eläke-etuuksia, mutta maksut kasvaisivat vielä enemmän, jolloin kokonaisvaikutus olisi negatiivinen.</t>
  </si>
  <si>
    <t>Lisätietoja ETK:n muistiossa Sankala 2016.</t>
  </si>
  <si>
    <t>Indeksimuutoksen vaikutus eri syntymävuosiluokkien maksamiin eläkemaksuihin ja saamiin eläketuloihin yhteensä (ETK:n muistio 2016 Sankala).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</si>
</sst>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/>
    <xf numFmtId="0" fontId="2" fillId="0" borderId="0" xfId="0" applyFont="1" applyBorder="1"/>
    <xf numFmtId="3" fontId="0" fillId="0" borderId="2" xfId="0" applyNumberFormat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3" fontId="0" fillId="0" borderId="1" xfId="0" applyNumberFormat="1" applyBorder="1"/>
    <xf numFmtId="0" fontId="2" fillId="0" borderId="2" xfId="0" applyFont="1" applyBorder="1"/>
    <xf numFmtId="0" fontId="0" fillId="0" borderId="0" xfId="0"/>
    <xf numFmtId="0" fontId="2" fillId="0" borderId="0" xfId="0" applyFont="1"/>
    <xf numFmtId="3" fontId="0" fillId="0" borderId="0" xfId="0" applyNumberFormat="1"/>
    <xf numFmtId="0" fontId="2" fillId="0" borderId="1" xfId="0" applyFont="1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Border="1"/>
    <xf numFmtId="0" fontId="2" fillId="0" borderId="3" xfId="0" applyFont="1" applyBorder="1"/>
    <xf numFmtId="3" fontId="0" fillId="0" borderId="1" xfId="0" applyNumberFormat="1" applyBorder="1"/>
    <xf numFmtId="165" fontId="0" fillId="0" borderId="3" xfId="1" applyNumberFormat="1" applyFon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1" fontId="2" fillId="0" borderId="0" xfId="0" applyNumberFormat="1" applyFont="1"/>
    <xf numFmtId="0" fontId="2" fillId="0" borderId="2" xfId="0" applyFont="1" applyBorder="1"/>
    <xf numFmtId="0" fontId="3" fillId="0" borderId="0" xfId="0" applyFont="1"/>
    <xf numFmtId="0" fontId="4" fillId="0" borderId="1" xfId="0" applyFont="1" applyBorder="1"/>
    <xf numFmtId="0" fontId="0" fillId="0" borderId="0" xfId="0" applyBorder="1"/>
    <xf numFmtId="0" fontId="0" fillId="0" borderId="0" xfId="0"/>
    <xf numFmtId="0" fontId="0" fillId="0" borderId="0" xfId="0" applyFont="1"/>
    <xf numFmtId="0" fontId="2" fillId="0" borderId="0" xfId="0" applyFont="1" applyBorder="1"/>
    <xf numFmtId="3" fontId="0" fillId="0" borderId="2" xfId="0" applyNumberFormat="1" applyBorder="1"/>
    <xf numFmtId="0" fontId="2" fillId="0" borderId="2" xfId="0" applyFont="1" applyBorder="1"/>
    <xf numFmtId="0" fontId="0" fillId="0" borderId="0" xfId="0" applyFont="1" applyBorder="1"/>
    <xf numFmtId="0" fontId="2" fillId="0" borderId="3" xfId="0" applyFont="1" applyBorder="1"/>
    <xf numFmtId="165" fontId="0" fillId="0" borderId="3" xfId="1" applyNumberFormat="1" applyFon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1" fontId="2" fillId="0" borderId="0" xfId="0" applyNumberFormat="1" applyFont="1"/>
    <xf numFmtId="0" fontId="0" fillId="0" borderId="0" xfId="0" applyBorder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3" fontId="0" fillId="0" borderId="0" xfId="0" applyNumberFormat="1"/>
    <xf numFmtId="165" fontId="0" fillId="0" borderId="1" xfId="0" applyNumberFormat="1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0" xfId="0" applyFont="1" applyFill="1" applyBorder="1"/>
    <xf numFmtId="0" fontId="2" fillId="0" borderId="1" xfId="0" applyFont="1" applyFill="1" applyBorder="1"/>
    <xf numFmtId="165" fontId="0" fillId="0" borderId="0" xfId="0" applyNumberFormat="1"/>
    <xf numFmtId="0" fontId="2" fillId="0" borderId="1" xfId="0" applyFont="1" applyBorder="1" applyAlignment="1">
      <alignment horizontal="right"/>
    </xf>
    <xf numFmtId="3" fontId="0" fillId="0" borderId="0" xfId="0" applyNumberFormat="1" applyFill="1"/>
    <xf numFmtId="0" fontId="6" fillId="0" borderId="0" xfId="0" applyFont="1" applyFill="1" applyBorder="1"/>
    <xf numFmtId="0" fontId="6" fillId="0" borderId="0" xfId="0" applyFont="1"/>
    <xf numFmtId="0" fontId="0" fillId="0" borderId="2" xfId="0" applyBorder="1"/>
    <xf numFmtId="165" fontId="0" fillId="0" borderId="2" xfId="0" applyNumberFormat="1" applyBorder="1"/>
    <xf numFmtId="0" fontId="2" fillId="0" borderId="0" xfId="0" applyFont="1" applyAlignment="1">
      <alignment horizontal="center" vertical="center" wrapText="1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1B6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tabSelected="1" zoomScale="95" zoomScaleNormal="95" workbookViewId="0"/>
  </sheetViews>
  <sheetFormatPr defaultRowHeight="12.75" x14ac:dyDescent="0.2"/>
  <cols>
    <col min="1" max="1" width="60.5703125" customWidth="1"/>
    <col min="2" max="2" width="163.28515625" customWidth="1"/>
  </cols>
  <sheetData>
    <row r="2" spans="1:2" x14ac:dyDescent="0.2">
      <c r="A2" s="3" t="s">
        <v>12</v>
      </c>
      <c r="B2" s="3"/>
    </row>
    <row r="3" spans="1:2" s="13" customFormat="1" ht="12.75" customHeight="1" x14ac:dyDescent="0.2">
      <c r="A3" s="27" t="s">
        <v>87</v>
      </c>
      <c r="B3" s="18"/>
    </row>
    <row r="4" spans="1:2" x14ac:dyDescent="0.2">
      <c r="A4" s="19" t="s">
        <v>45</v>
      </c>
      <c r="B4" s="6"/>
    </row>
    <row r="5" spans="1:2" s="30" customFormat="1" x14ac:dyDescent="0.2">
      <c r="A5" s="35"/>
      <c r="B5" s="32"/>
    </row>
    <row r="6" spans="1:2" s="30" customFormat="1" x14ac:dyDescent="0.2">
      <c r="A6" s="50" t="s">
        <v>44</v>
      </c>
      <c r="B6" s="44" t="s">
        <v>8</v>
      </c>
    </row>
    <row r="7" spans="1:2" s="30" customFormat="1" x14ac:dyDescent="0.2">
      <c r="A7" s="49" t="s">
        <v>46</v>
      </c>
      <c r="B7" s="35" t="s">
        <v>75</v>
      </c>
    </row>
    <row r="8" spans="1:2" s="30" customFormat="1" x14ac:dyDescent="0.2">
      <c r="A8" s="49" t="s">
        <v>47</v>
      </c>
      <c r="B8" s="35" t="s">
        <v>76</v>
      </c>
    </row>
    <row r="9" spans="1:2" s="30" customFormat="1" x14ac:dyDescent="0.2">
      <c r="A9" s="49" t="s">
        <v>90</v>
      </c>
      <c r="B9" s="49" t="s">
        <v>93</v>
      </c>
    </row>
    <row r="10" spans="1:2" s="30" customFormat="1" x14ac:dyDescent="0.2">
      <c r="A10" s="54" t="s">
        <v>86</v>
      </c>
      <c r="B10" s="55" t="s">
        <v>95</v>
      </c>
    </row>
    <row r="11" spans="1:2" s="30" customFormat="1" x14ac:dyDescent="0.2">
      <c r="A11" s="49" t="s">
        <v>92</v>
      </c>
      <c r="B11" s="49" t="s">
        <v>94</v>
      </c>
    </row>
    <row r="12" spans="1:2" s="30" customFormat="1" x14ac:dyDescent="0.2">
      <c r="A12" s="49" t="s">
        <v>91</v>
      </c>
      <c r="B12" s="49" t="s">
        <v>103</v>
      </c>
    </row>
    <row r="14" spans="1:2" x14ac:dyDescent="0.2">
      <c r="A14" s="3" t="s">
        <v>43</v>
      </c>
      <c r="B14" s="3" t="s">
        <v>8</v>
      </c>
    </row>
    <row r="15" spans="1:2" x14ac:dyDescent="0.2">
      <c r="A15" t="s">
        <v>48</v>
      </c>
      <c r="B15" t="s">
        <v>9</v>
      </c>
    </row>
    <row r="16" spans="1:2" x14ac:dyDescent="0.2">
      <c r="A16" t="s">
        <v>49</v>
      </c>
      <c r="B16" t="s">
        <v>10</v>
      </c>
    </row>
    <row r="17" spans="1:2" x14ac:dyDescent="0.2">
      <c r="A17" t="s">
        <v>50</v>
      </c>
      <c r="B17" t="s">
        <v>78</v>
      </c>
    </row>
    <row r="19" spans="1:2" x14ac:dyDescent="0.2">
      <c r="A19" s="3" t="s">
        <v>11</v>
      </c>
      <c r="B19" s="4"/>
    </row>
    <row r="20" spans="1:2" x14ac:dyDescent="0.2">
      <c r="A20" s="17" t="s">
        <v>89</v>
      </c>
      <c r="B20" s="5"/>
    </row>
    <row r="21" spans="1:2" x14ac:dyDescent="0.2">
      <c r="A21" s="17"/>
    </row>
    <row r="22" spans="1:2" x14ac:dyDescent="0.2">
      <c r="A22" s="28" t="s">
        <v>82</v>
      </c>
      <c r="B22" s="3" t="s">
        <v>8</v>
      </c>
    </row>
    <row r="23" spans="1:2" x14ac:dyDescent="0.2">
      <c r="A23" t="s">
        <v>51</v>
      </c>
      <c r="B23" t="s">
        <v>22</v>
      </c>
    </row>
    <row r="24" spans="1:2" x14ac:dyDescent="0.2">
      <c r="A24" t="s">
        <v>52</v>
      </c>
      <c r="B24" t="s">
        <v>23</v>
      </c>
    </row>
    <row r="25" spans="1:2" x14ac:dyDescent="0.2">
      <c r="A25" t="s">
        <v>53</v>
      </c>
      <c r="B25" t="s">
        <v>24</v>
      </c>
    </row>
    <row r="26" spans="1:2" x14ac:dyDescent="0.2">
      <c r="A26" t="s">
        <v>54</v>
      </c>
      <c r="B26" t="s">
        <v>25</v>
      </c>
    </row>
    <row r="27" spans="1:2" x14ac:dyDescent="0.2">
      <c r="A27" t="s">
        <v>55</v>
      </c>
      <c r="B27" t="s">
        <v>88</v>
      </c>
    </row>
    <row r="28" spans="1:2" x14ac:dyDescent="0.2">
      <c r="A28" t="s">
        <v>56</v>
      </c>
      <c r="B28" t="s">
        <v>79</v>
      </c>
    </row>
    <row r="29" spans="1:2" x14ac:dyDescent="0.2">
      <c r="A29" t="s">
        <v>57</v>
      </c>
      <c r="B29" t="s">
        <v>26</v>
      </c>
    </row>
    <row r="30" spans="1:2" x14ac:dyDescent="0.2">
      <c r="A30" t="s">
        <v>58</v>
      </c>
      <c r="B30" t="s">
        <v>27</v>
      </c>
    </row>
    <row r="31" spans="1:2" s="13" customFormat="1" x14ac:dyDescent="0.2">
      <c r="A31" s="19" t="s">
        <v>59</v>
      </c>
      <c r="B31" s="17" t="s">
        <v>19</v>
      </c>
    </row>
    <row r="32" spans="1:2" s="13" customFormat="1" x14ac:dyDescent="0.2">
      <c r="A32" s="19" t="s">
        <v>60</v>
      </c>
      <c r="B32" s="17" t="s">
        <v>77</v>
      </c>
    </row>
    <row r="33" spans="1:2" s="13" customFormat="1" x14ac:dyDescent="0.2">
      <c r="A33" s="19" t="s">
        <v>61</v>
      </c>
      <c r="B33" s="17" t="s">
        <v>20</v>
      </c>
    </row>
    <row r="35" spans="1:2" x14ac:dyDescent="0.2">
      <c r="A35" s="3" t="s">
        <v>13</v>
      </c>
      <c r="B35" s="4"/>
    </row>
    <row r="36" spans="1:2" s="30" customFormat="1" x14ac:dyDescent="0.2">
      <c r="A36" s="35" t="s">
        <v>107</v>
      </c>
      <c r="B36" s="41"/>
    </row>
    <row r="37" spans="1:2" s="13" customFormat="1" x14ac:dyDescent="0.2">
      <c r="A37" s="19" t="s">
        <v>80</v>
      </c>
      <c r="B37" s="29"/>
    </row>
    <row r="38" spans="1:2" x14ac:dyDescent="0.2">
      <c r="A38" t="s">
        <v>108</v>
      </c>
    </row>
    <row r="39" spans="1:2" x14ac:dyDescent="0.2">
      <c r="A39" t="s">
        <v>81</v>
      </c>
    </row>
    <row r="40" spans="1:2" s="30" customFormat="1" x14ac:dyDescent="0.2"/>
    <row r="41" spans="1:2" s="30" customFormat="1" x14ac:dyDescent="0.2">
      <c r="A41" s="44" t="s">
        <v>66</v>
      </c>
      <c r="B41" s="43"/>
    </row>
    <row r="42" spans="1:2" s="30" customFormat="1" x14ac:dyDescent="0.2">
      <c r="A42" s="35" t="s">
        <v>67</v>
      </c>
      <c r="B42" s="41"/>
    </row>
    <row r="44" spans="1:2" x14ac:dyDescent="0.2">
      <c r="A44" s="44" t="s">
        <v>42</v>
      </c>
      <c r="B44" s="43"/>
    </row>
    <row r="45" spans="1:2" x14ac:dyDescent="0.2">
      <c r="A45" t="s">
        <v>62</v>
      </c>
    </row>
    <row r="46" spans="1:2" x14ac:dyDescent="0.2">
      <c r="A46" t="s">
        <v>63</v>
      </c>
    </row>
    <row r="47" spans="1:2" x14ac:dyDescent="0.2">
      <c r="A47" s="30" t="s">
        <v>64</v>
      </c>
    </row>
    <row r="48" spans="1:2" x14ac:dyDescent="0.2">
      <c r="A48" t="s">
        <v>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/>
  </sheetViews>
  <sheetFormatPr defaultRowHeight="12.75" x14ac:dyDescent="0.2"/>
  <cols>
    <col min="1" max="1" width="26.140625" customWidth="1"/>
  </cols>
  <sheetData>
    <row r="1" spans="1:9" s="30" customFormat="1" x14ac:dyDescent="0.2">
      <c r="A1" s="42" t="s">
        <v>72</v>
      </c>
    </row>
    <row r="2" spans="1:9" s="30" customFormat="1" x14ac:dyDescent="0.2"/>
    <row r="3" spans="1:9" x14ac:dyDescent="0.2">
      <c r="A3" s="42" t="s">
        <v>70</v>
      </c>
    </row>
    <row r="4" spans="1:9" x14ac:dyDescent="0.2">
      <c r="A4" s="43"/>
      <c r="B4" s="44">
        <v>2014</v>
      </c>
      <c r="C4" s="44">
        <v>2015</v>
      </c>
      <c r="D4" s="44">
        <v>2016</v>
      </c>
      <c r="E4" s="44">
        <v>2017</v>
      </c>
      <c r="F4" s="44">
        <v>2018</v>
      </c>
      <c r="G4" s="44">
        <v>2019</v>
      </c>
      <c r="H4" s="44">
        <v>2020</v>
      </c>
      <c r="I4" s="52" t="s">
        <v>71</v>
      </c>
    </row>
    <row r="5" spans="1:9" x14ac:dyDescent="0.2">
      <c r="A5" t="s">
        <v>68</v>
      </c>
      <c r="B5" s="51">
        <v>1</v>
      </c>
      <c r="C5" s="51">
        <v>0.2</v>
      </c>
      <c r="D5" s="51">
        <v>1.3</v>
      </c>
      <c r="E5" s="51">
        <v>1.5</v>
      </c>
      <c r="F5" s="51">
        <v>1.7</v>
      </c>
      <c r="G5" s="51">
        <v>1.7</v>
      </c>
      <c r="H5" s="51">
        <v>1.7</v>
      </c>
      <c r="I5" s="51">
        <v>1.7</v>
      </c>
    </row>
    <row r="6" spans="1:9" x14ac:dyDescent="0.2">
      <c r="A6" t="s">
        <v>73</v>
      </c>
      <c r="B6" s="51">
        <v>1.4</v>
      </c>
      <c r="C6" s="51">
        <v>1.2</v>
      </c>
      <c r="D6" s="51">
        <v>1.4</v>
      </c>
      <c r="E6" s="51">
        <v>1.8</v>
      </c>
      <c r="F6" s="51">
        <v>2.2000000000000002</v>
      </c>
      <c r="G6" s="51">
        <v>2.6</v>
      </c>
      <c r="H6" s="51">
        <v>3</v>
      </c>
      <c r="I6" s="51">
        <v>3.3</v>
      </c>
    </row>
    <row r="7" spans="1:9" s="30" customFormat="1" x14ac:dyDescent="0.2">
      <c r="A7" s="30" t="s">
        <v>74</v>
      </c>
      <c r="B7" s="51">
        <f>((1+B6/100)/(1+B5/100)-1)*100</f>
        <v>0.39603960396039639</v>
      </c>
      <c r="C7" s="51">
        <f t="shared" ref="C7:I7" si="0">((1+C6/100)/(1+C5/100)-1)*100</f>
        <v>0.99800399201597223</v>
      </c>
      <c r="D7" s="51">
        <f t="shared" si="0"/>
        <v>9.8716683119448589E-2</v>
      </c>
      <c r="E7" s="51">
        <f t="shared" si="0"/>
        <v>0.29556650246307381</v>
      </c>
      <c r="F7" s="51">
        <f t="shared" si="0"/>
        <v>0.49164208456244918</v>
      </c>
      <c r="G7" s="51">
        <f t="shared" si="0"/>
        <v>0.88495575221239076</v>
      </c>
      <c r="H7" s="51">
        <f t="shared" si="0"/>
        <v>1.2782694198623545</v>
      </c>
      <c r="I7" s="51">
        <f t="shared" si="0"/>
        <v>1.5732546705998107</v>
      </c>
    </row>
    <row r="8" spans="1:9" x14ac:dyDescent="0.2">
      <c r="A8" s="43" t="s">
        <v>69</v>
      </c>
      <c r="B8" s="46">
        <v>6.2</v>
      </c>
      <c r="C8" s="46">
        <v>9.8000000000000007</v>
      </c>
      <c r="D8" s="46">
        <v>3.5</v>
      </c>
      <c r="E8" s="46">
        <v>3.5</v>
      </c>
      <c r="F8" s="46">
        <v>3.5</v>
      </c>
      <c r="G8" s="46">
        <v>3.5</v>
      </c>
      <c r="H8" s="46">
        <v>3.5</v>
      </c>
      <c r="I8" s="46">
        <v>3.5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7"/>
  <sheetViews>
    <sheetView workbookViewId="0"/>
  </sheetViews>
  <sheetFormatPr defaultRowHeight="12.75" x14ac:dyDescent="0.2"/>
  <cols>
    <col min="1" max="1" width="20.5703125" customWidth="1"/>
  </cols>
  <sheetData>
    <row r="1" spans="1:70" x14ac:dyDescent="0.2">
      <c r="A1" s="42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</row>
    <row r="2" spans="1:70" s="30" customFormat="1" x14ac:dyDescent="0.2">
      <c r="A2" s="31" t="s">
        <v>40</v>
      </c>
    </row>
    <row r="3" spans="1:70" s="30" customFormat="1" x14ac:dyDescent="0.2">
      <c r="A3" s="31" t="s">
        <v>41</v>
      </c>
    </row>
    <row r="5" spans="1:70" x14ac:dyDescent="0.2">
      <c r="A5" s="42" t="s">
        <v>29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</row>
    <row r="6" spans="1:70" x14ac:dyDescent="0.2">
      <c r="A6" s="43" t="s">
        <v>30</v>
      </c>
      <c r="B6" s="44">
        <v>2012</v>
      </c>
      <c r="C6" s="44">
        <v>2013</v>
      </c>
      <c r="D6" s="44">
        <v>2014</v>
      </c>
      <c r="E6" s="44">
        <v>2015</v>
      </c>
      <c r="F6" s="44">
        <v>2016</v>
      </c>
      <c r="G6" s="44">
        <v>2017</v>
      </c>
      <c r="H6" s="44">
        <v>2018</v>
      </c>
      <c r="I6" s="44">
        <v>2019</v>
      </c>
      <c r="J6" s="44">
        <v>2020</v>
      </c>
      <c r="K6" s="44">
        <v>2021</v>
      </c>
      <c r="L6" s="44">
        <v>2022</v>
      </c>
      <c r="M6" s="44">
        <v>2023</v>
      </c>
      <c r="N6" s="44">
        <v>2024</v>
      </c>
      <c r="O6" s="44">
        <v>2025</v>
      </c>
      <c r="P6" s="44">
        <v>2026</v>
      </c>
      <c r="Q6" s="44">
        <v>2027</v>
      </c>
      <c r="R6" s="44">
        <v>2028</v>
      </c>
      <c r="S6" s="44">
        <v>2029</v>
      </c>
      <c r="T6" s="44">
        <v>2030</v>
      </c>
      <c r="U6" s="44">
        <v>2031</v>
      </c>
      <c r="V6" s="44">
        <v>2032</v>
      </c>
      <c r="W6" s="44">
        <v>2033</v>
      </c>
      <c r="X6" s="44">
        <v>2034</v>
      </c>
      <c r="Y6" s="44">
        <v>2035</v>
      </c>
      <c r="Z6" s="44">
        <v>2036</v>
      </c>
      <c r="AA6" s="44">
        <v>2037</v>
      </c>
      <c r="AB6" s="44">
        <v>2038</v>
      </c>
      <c r="AC6" s="44">
        <v>2039</v>
      </c>
      <c r="AD6" s="44">
        <v>2040</v>
      </c>
      <c r="AE6" s="44">
        <v>2041</v>
      </c>
      <c r="AF6" s="44">
        <v>2042</v>
      </c>
      <c r="AG6" s="44">
        <v>2043</v>
      </c>
      <c r="AH6" s="44">
        <v>2044</v>
      </c>
      <c r="AI6" s="44">
        <v>2045</v>
      </c>
      <c r="AJ6" s="44">
        <v>2046</v>
      </c>
      <c r="AK6" s="44">
        <v>2047</v>
      </c>
      <c r="AL6" s="44">
        <v>2048</v>
      </c>
      <c r="AM6" s="44">
        <v>2049</v>
      </c>
      <c r="AN6" s="44">
        <v>2050</v>
      </c>
      <c r="AO6" s="44">
        <v>2051</v>
      </c>
      <c r="AP6" s="44">
        <v>2052</v>
      </c>
      <c r="AQ6" s="44">
        <v>2053</v>
      </c>
      <c r="AR6" s="44">
        <v>2054</v>
      </c>
      <c r="AS6" s="44">
        <v>2055</v>
      </c>
      <c r="AT6" s="44">
        <v>2056</v>
      </c>
      <c r="AU6" s="44">
        <v>2057</v>
      </c>
      <c r="AV6" s="44">
        <v>2058</v>
      </c>
      <c r="AW6" s="44">
        <v>2059</v>
      </c>
      <c r="AX6" s="44">
        <v>2060</v>
      </c>
      <c r="AY6" s="44">
        <v>2061</v>
      </c>
      <c r="AZ6" s="44">
        <v>2062</v>
      </c>
      <c r="BA6" s="44">
        <v>2063</v>
      </c>
      <c r="BB6" s="44">
        <v>2064</v>
      </c>
      <c r="BC6" s="44">
        <v>2065</v>
      </c>
      <c r="BD6" s="44">
        <v>2066</v>
      </c>
      <c r="BE6" s="44">
        <v>2067</v>
      </c>
      <c r="BF6" s="44">
        <v>2068</v>
      </c>
      <c r="BG6" s="44">
        <v>2069</v>
      </c>
      <c r="BH6" s="44">
        <v>2070</v>
      </c>
      <c r="BI6" s="44">
        <v>2071</v>
      </c>
      <c r="BJ6" s="44">
        <v>2072</v>
      </c>
      <c r="BK6" s="44">
        <v>2073</v>
      </c>
      <c r="BL6" s="44">
        <v>2074</v>
      </c>
      <c r="BM6" s="44">
        <v>2075</v>
      </c>
      <c r="BN6" s="44">
        <v>2076</v>
      </c>
      <c r="BO6" s="44">
        <v>2077</v>
      </c>
      <c r="BP6" s="44">
        <v>2078</v>
      </c>
      <c r="BQ6" s="44">
        <v>2079</v>
      </c>
      <c r="BR6" s="44">
        <v>2080</v>
      </c>
    </row>
    <row r="7" spans="1:70" x14ac:dyDescent="0.2">
      <c r="A7" s="30" t="s">
        <v>31</v>
      </c>
      <c r="B7" s="45">
        <v>5426.9566999999997</v>
      </c>
      <c r="C7" s="45">
        <v>5452.7306999999992</v>
      </c>
      <c r="D7" s="45">
        <v>5478.5078000000012</v>
      </c>
      <c r="E7" s="45">
        <v>5504.2554999999984</v>
      </c>
      <c r="F7" s="45">
        <v>5529.8758000000007</v>
      </c>
      <c r="G7" s="45">
        <v>5555.4045000000015</v>
      </c>
      <c r="H7" s="45">
        <v>5580.7538000000004</v>
      </c>
      <c r="I7" s="45">
        <v>5605.8884000000007</v>
      </c>
      <c r="J7" s="45">
        <v>5630.7426999999998</v>
      </c>
      <c r="K7" s="45">
        <v>5655.2428000000009</v>
      </c>
      <c r="L7" s="45">
        <v>5679.3082999999979</v>
      </c>
      <c r="M7" s="45">
        <v>5702.8507999999993</v>
      </c>
      <c r="N7" s="45">
        <v>5725.7958000000008</v>
      </c>
      <c r="O7" s="45">
        <v>5748.0561999999991</v>
      </c>
      <c r="P7" s="45">
        <v>5769.5305000000017</v>
      </c>
      <c r="Q7" s="45">
        <v>5790.2262999999975</v>
      </c>
      <c r="R7" s="45">
        <v>5810.0421000000006</v>
      </c>
      <c r="S7" s="45">
        <v>5828.99</v>
      </c>
      <c r="T7" s="45">
        <v>5847.0464000000002</v>
      </c>
      <c r="U7" s="45">
        <v>5864.2437000000009</v>
      </c>
      <c r="V7" s="45">
        <v>5880.546800000001</v>
      </c>
      <c r="W7" s="45">
        <v>5896.0680000000011</v>
      </c>
      <c r="X7" s="45">
        <v>5910.7539000000006</v>
      </c>
      <c r="Y7" s="45">
        <v>5924.6926000000012</v>
      </c>
      <c r="Z7" s="45">
        <v>5937.8853000000017</v>
      </c>
      <c r="AA7" s="45">
        <v>5950.4146999999984</v>
      </c>
      <c r="AB7" s="45">
        <v>5962.3799000000026</v>
      </c>
      <c r="AC7" s="45">
        <v>5973.8490000000002</v>
      </c>
      <c r="AD7" s="45">
        <v>5984.9665999999988</v>
      </c>
      <c r="AE7" s="45">
        <v>5995.8429999999998</v>
      </c>
      <c r="AF7" s="45">
        <v>6006.5787999999984</v>
      </c>
      <c r="AG7" s="45">
        <v>6017.2940999999992</v>
      </c>
      <c r="AH7" s="45">
        <v>6028.0520999999999</v>
      </c>
      <c r="AI7" s="45">
        <v>6038.908300000001</v>
      </c>
      <c r="AJ7" s="45">
        <v>6049.9133999999985</v>
      </c>
      <c r="AK7" s="45">
        <v>6061.1087999999991</v>
      </c>
      <c r="AL7" s="45">
        <v>6072.5721000000012</v>
      </c>
      <c r="AM7" s="45">
        <v>6084.3135000000002</v>
      </c>
      <c r="AN7" s="45">
        <v>6096.3252999999986</v>
      </c>
      <c r="AO7" s="45">
        <v>6108.6063000000013</v>
      </c>
      <c r="AP7" s="45">
        <v>6121.1201000000019</v>
      </c>
      <c r="AQ7" s="45">
        <v>6133.8417999999992</v>
      </c>
      <c r="AR7" s="45">
        <v>6146.7535000000025</v>
      </c>
      <c r="AS7" s="45">
        <v>6159.8499000000002</v>
      </c>
      <c r="AT7" s="45">
        <v>6173.1431999999986</v>
      </c>
      <c r="AU7" s="45">
        <v>6186.6400000000012</v>
      </c>
      <c r="AV7" s="45">
        <v>6200.3684000000003</v>
      </c>
      <c r="AW7" s="45">
        <v>6214.3427999999994</v>
      </c>
      <c r="AX7" s="45">
        <v>6228.5729000000019</v>
      </c>
      <c r="AY7" s="45">
        <v>6243.0512999999992</v>
      </c>
      <c r="AZ7" s="45">
        <v>6257.4078000000009</v>
      </c>
      <c r="BA7" s="45">
        <v>6271.6469000000016</v>
      </c>
      <c r="BB7" s="45">
        <v>6285.7562000000016</v>
      </c>
      <c r="BC7" s="45">
        <v>6299.6827000000003</v>
      </c>
      <c r="BD7" s="45">
        <v>6313.3954999999987</v>
      </c>
      <c r="BE7" s="45">
        <v>6326.847499999998</v>
      </c>
      <c r="BF7" s="45">
        <v>6340.0051000000012</v>
      </c>
      <c r="BG7" s="45">
        <v>6352.8435999999992</v>
      </c>
      <c r="BH7" s="45">
        <v>6365.3329999999996</v>
      </c>
      <c r="BI7" s="45">
        <v>6377.4454000000005</v>
      </c>
      <c r="BJ7" s="45">
        <v>6389.1402999999991</v>
      </c>
      <c r="BK7" s="45">
        <v>6400.4017999999996</v>
      </c>
      <c r="BL7" s="45">
        <v>6411.2276999999995</v>
      </c>
      <c r="BM7" s="45">
        <v>6421.6128000000026</v>
      </c>
      <c r="BN7" s="45">
        <v>6431.607</v>
      </c>
      <c r="BO7" s="45">
        <v>6441.2634000000007</v>
      </c>
      <c r="BP7" s="45">
        <v>6450.6394999999993</v>
      </c>
      <c r="BQ7" s="45">
        <v>6459.7577999999994</v>
      </c>
      <c r="BR7" s="45">
        <v>6468.6423999999997</v>
      </c>
    </row>
    <row r="8" spans="1:70" x14ac:dyDescent="0.2">
      <c r="A8" s="30" t="s">
        <v>32</v>
      </c>
      <c r="B8" s="45">
        <v>891.51800000000003</v>
      </c>
      <c r="C8" s="45">
        <v>896.54560000000004</v>
      </c>
      <c r="D8" s="45">
        <v>901.08860000000016</v>
      </c>
      <c r="E8" s="45">
        <v>906.4742</v>
      </c>
      <c r="F8" s="45">
        <v>912.51830000000007</v>
      </c>
      <c r="G8" s="45">
        <v>918.95249999999999</v>
      </c>
      <c r="H8" s="45">
        <v>924.32560000000001</v>
      </c>
      <c r="I8" s="45">
        <v>928.49060000000009</v>
      </c>
      <c r="J8" s="45">
        <v>932.6228000000001</v>
      </c>
      <c r="K8" s="45">
        <v>935.20349999999996</v>
      </c>
      <c r="L8" s="45">
        <v>937.82939999999996</v>
      </c>
      <c r="M8" s="45">
        <v>939.37170000000026</v>
      </c>
      <c r="N8" s="45">
        <v>939.86669999999992</v>
      </c>
      <c r="O8" s="45">
        <v>939.43299999999999</v>
      </c>
      <c r="P8" s="45">
        <v>939.80720000000008</v>
      </c>
      <c r="Q8" s="45">
        <v>939.84630000000004</v>
      </c>
      <c r="R8" s="45">
        <v>939.30850000000009</v>
      </c>
      <c r="S8" s="45">
        <v>938.27289999999994</v>
      </c>
      <c r="T8" s="45">
        <v>936.83650000000011</v>
      </c>
      <c r="U8" s="45">
        <v>935.14470000000006</v>
      </c>
      <c r="V8" s="45">
        <v>933.24810000000014</v>
      </c>
      <c r="W8" s="45">
        <v>931.26469999999995</v>
      </c>
      <c r="X8" s="45">
        <v>929.31000000000006</v>
      </c>
      <c r="Y8" s="45">
        <v>927.49230000000011</v>
      </c>
      <c r="Z8" s="45">
        <v>925.91180000000008</v>
      </c>
      <c r="AA8" s="45">
        <v>924.65380000000005</v>
      </c>
      <c r="AB8" s="45">
        <v>923.78739999999993</v>
      </c>
      <c r="AC8" s="45">
        <v>923.36400000000003</v>
      </c>
      <c r="AD8" s="45">
        <v>923.37900000000002</v>
      </c>
      <c r="AE8" s="45">
        <v>923.87139999999999</v>
      </c>
      <c r="AF8" s="45">
        <v>924.78899999999999</v>
      </c>
      <c r="AG8" s="45">
        <v>926.1228000000001</v>
      </c>
      <c r="AH8" s="45">
        <v>927.81370000000015</v>
      </c>
      <c r="AI8" s="45">
        <v>929.78970000000015</v>
      </c>
      <c r="AJ8" s="45">
        <v>931.96890000000008</v>
      </c>
      <c r="AK8" s="45">
        <v>934.26520000000005</v>
      </c>
      <c r="AL8" s="45">
        <v>936.59219999999993</v>
      </c>
      <c r="AM8" s="45">
        <v>938.86490000000003</v>
      </c>
      <c r="AN8" s="45">
        <v>941.00689999999997</v>
      </c>
      <c r="AO8" s="45">
        <v>942.95659999999998</v>
      </c>
      <c r="AP8" s="45">
        <v>944.66370000000006</v>
      </c>
      <c r="AQ8" s="45">
        <v>946.09669999999994</v>
      </c>
      <c r="AR8" s="45">
        <v>947.2364</v>
      </c>
      <c r="AS8" s="45">
        <v>948.11149999999998</v>
      </c>
      <c r="AT8" s="45">
        <v>948.69760000000008</v>
      </c>
      <c r="AU8" s="45">
        <v>949.04650000000004</v>
      </c>
      <c r="AV8" s="45">
        <v>949.15220000000011</v>
      </c>
      <c r="AW8" s="45">
        <v>949.04859999999985</v>
      </c>
      <c r="AX8" s="45">
        <v>948.77430000000004</v>
      </c>
      <c r="AY8" s="45">
        <v>948.77570000000003</v>
      </c>
      <c r="AZ8" s="45">
        <v>948.69229999999993</v>
      </c>
      <c r="BA8" s="45">
        <v>948.56909999999993</v>
      </c>
      <c r="BB8" s="45">
        <v>948.45010000000013</v>
      </c>
      <c r="BC8" s="45">
        <v>948.37710000000015</v>
      </c>
      <c r="BD8" s="45">
        <v>948.38840000000016</v>
      </c>
      <c r="BE8" s="45">
        <v>948.51730000000009</v>
      </c>
      <c r="BF8" s="45">
        <v>948.78990000000022</v>
      </c>
      <c r="BG8" s="45">
        <v>949.22620000000006</v>
      </c>
      <c r="BH8" s="45">
        <v>949.8377999999999</v>
      </c>
      <c r="BI8" s="45">
        <v>950.62990000000002</v>
      </c>
      <c r="BJ8" s="45">
        <v>951.59850000000006</v>
      </c>
      <c r="BK8" s="45">
        <v>952.73400000000004</v>
      </c>
      <c r="BL8" s="45">
        <v>954.01969999999994</v>
      </c>
      <c r="BM8" s="45">
        <v>955.43190000000004</v>
      </c>
      <c r="BN8" s="45">
        <v>956.55409999999983</v>
      </c>
      <c r="BO8" s="45">
        <v>957.7482</v>
      </c>
      <c r="BP8" s="45">
        <v>958.98250000000007</v>
      </c>
      <c r="BQ8" s="45">
        <v>960.22680000000003</v>
      </c>
      <c r="BR8" s="45">
        <v>961.45219999999995</v>
      </c>
    </row>
    <row r="9" spans="1:70" x14ac:dyDescent="0.2">
      <c r="A9" s="30" t="s">
        <v>33</v>
      </c>
      <c r="B9" s="45">
        <v>3516.3438000000001</v>
      </c>
      <c r="C9" s="45">
        <v>3498.2470999999996</v>
      </c>
      <c r="D9" s="45">
        <v>3483.1170999999995</v>
      </c>
      <c r="E9" s="45">
        <v>3470.2299999999991</v>
      </c>
      <c r="F9" s="45">
        <v>3460.1670000000008</v>
      </c>
      <c r="G9" s="45">
        <v>3447.8569000000002</v>
      </c>
      <c r="H9" s="45">
        <v>3439.7957999999999</v>
      </c>
      <c r="I9" s="45">
        <v>3432.5339000000008</v>
      </c>
      <c r="J9" s="45">
        <v>3425.8290000000002</v>
      </c>
      <c r="K9" s="45">
        <v>3420.3715000000011</v>
      </c>
      <c r="L9" s="45">
        <v>3416.9893999999999</v>
      </c>
      <c r="M9" s="45">
        <v>3417.7377000000001</v>
      </c>
      <c r="N9" s="45">
        <v>3417.3891000000003</v>
      </c>
      <c r="O9" s="45">
        <v>3417.6770000000006</v>
      </c>
      <c r="P9" s="45">
        <v>3416.7890000000002</v>
      </c>
      <c r="Q9" s="45">
        <v>3415.7970000000009</v>
      </c>
      <c r="R9" s="45">
        <v>3414.3875000000003</v>
      </c>
      <c r="S9" s="45">
        <v>3414.1528000000008</v>
      </c>
      <c r="T9" s="45">
        <v>3415.5302999999999</v>
      </c>
      <c r="U9" s="45">
        <v>3417.3335000000006</v>
      </c>
      <c r="V9" s="45">
        <v>3419.8172000000004</v>
      </c>
      <c r="W9" s="45">
        <v>3424.1602000000003</v>
      </c>
      <c r="X9" s="45">
        <v>3432.8014000000003</v>
      </c>
      <c r="Y9" s="45">
        <v>3442.4781000000003</v>
      </c>
      <c r="Z9" s="45">
        <v>3453.9205000000002</v>
      </c>
      <c r="AA9" s="45">
        <v>3466.8465999999994</v>
      </c>
      <c r="AB9" s="45">
        <v>3481.2699000000016</v>
      </c>
      <c r="AC9" s="45">
        <v>3490.1157000000003</v>
      </c>
      <c r="AD9" s="45">
        <v>3495.8574000000003</v>
      </c>
      <c r="AE9" s="45">
        <v>3499.9718000000003</v>
      </c>
      <c r="AF9" s="45">
        <v>3503.8753000000002</v>
      </c>
      <c r="AG9" s="45">
        <v>3508.0108999999993</v>
      </c>
      <c r="AH9" s="45">
        <v>3511.8326000000002</v>
      </c>
      <c r="AI9" s="45">
        <v>3514.9675999999995</v>
      </c>
      <c r="AJ9" s="45">
        <v>3517.2069000000006</v>
      </c>
      <c r="AK9" s="45">
        <v>3516.6513</v>
      </c>
      <c r="AL9" s="45">
        <v>3515.2207000000003</v>
      </c>
      <c r="AM9" s="45">
        <v>3514.9652000000001</v>
      </c>
      <c r="AN9" s="45">
        <v>3516.4140999999995</v>
      </c>
      <c r="AO9" s="45">
        <v>3519.3647999999998</v>
      </c>
      <c r="AP9" s="45">
        <v>3522.8559</v>
      </c>
      <c r="AQ9" s="45">
        <v>3523.5775999999996</v>
      </c>
      <c r="AR9" s="45">
        <v>3524.4438</v>
      </c>
      <c r="AS9" s="45">
        <v>3523.7287999999999</v>
      </c>
      <c r="AT9" s="45">
        <v>3523.3872000000001</v>
      </c>
      <c r="AU9" s="45">
        <v>3522.0863000000008</v>
      </c>
      <c r="AV9" s="45">
        <v>3522.4717000000001</v>
      </c>
      <c r="AW9" s="45">
        <v>3522.7684000000008</v>
      </c>
      <c r="AX9" s="45">
        <v>3524.6898999999999</v>
      </c>
      <c r="AY9" s="45">
        <v>3528.4635999999996</v>
      </c>
      <c r="AZ9" s="45">
        <v>3533.3211999999999</v>
      </c>
      <c r="BA9" s="45">
        <v>3539.9080999999996</v>
      </c>
      <c r="BB9" s="45">
        <v>3545.8359000000005</v>
      </c>
      <c r="BC9" s="45">
        <v>3552.2034000000003</v>
      </c>
      <c r="BD9" s="45">
        <v>3558.9088000000006</v>
      </c>
      <c r="BE9" s="45">
        <v>3565.7193999999995</v>
      </c>
      <c r="BF9" s="45">
        <v>3571.4845999999998</v>
      </c>
      <c r="BG9" s="45">
        <v>3576.1318999999994</v>
      </c>
      <c r="BH9" s="45">
        <v>3580.6465000000003</v>
      </c>
      <c r="BI9" s="45">
        <v>3583.8489999999997</v>
      </c>
      <c r="BJ9" s="45">
        <v>3587.0865000000008</v>
      </c>
      <c r="BK9" s="45">
        <v>3589.4855999999995</v>
      </c>
      <c r="BL9" s="45">
        <v>3591.1259999999997</v>
      </c>
      <c r="BM9" s="45">
        <v>3592.1489999999994</v>
      </c>
      <c r="BN9" s="45">
        <v>3594.3875000000003</v>
      </c>
      <c r="BO9" s="45">
        <v>3596.5390999999995</v>
      </c>
      <c r="BP9" s="45">
        <v>3598.4096000000004</v>
      </c>
      <c r="BQ9" s="45">
        <v>3600.0498999999995</v>
      </c>
      <c r="BR9" s="45">
        <v>3601.5238000000004</v>
      </c>
    </row>
    <row r="10" spans="1:70" x14ac:dyDescent="0.2">
      <c r="A10" s="43" t="s">
        <v>34</v>
      </c>
      <c r="B10" s="47">
        <v>1019.0948999999999</v>
      </c>
      <c r="C10" s="47">
        <v>1057.9380000000001</v>
      </c>
      <c r="D10" s="47">
        <v>1094.3021000000001</v>
      </c>
      <c r="E10" s="47">
        <v>1127.5513000000001</v>
      </c>
      <c r="F10" s="47">
        <v>1157.1904999999999</v>
      </c>
      <c r="G10" s="47">
        <v>1188.5951000000002</v>
      </c>
      <c r="H10" s="47">
        <v>1216.6324</v>
      </c>
      <c r="I10" s="47">
        <v>1244.8638999999998</v>
      </c>
      <c r="J10" s="47">
        <v>1272.2909</v>
      </c>
      <c r="K10" s="47">
        <v>1299.6677999999999</v>
      </c>
      <c r="L10" s="47">
        <v>1324.4895000000001</v>
      </c>
      <c r="M10" s="47">
        <v>1345.7413999999997</v>
      </c>
      <c r="N10" s="47">
        <v>1368.54</v>
      </c>
      <c r="O10" s="47">
        <v>1390.9462000000003</v>
      </c>
      <c r="P10" s="47">
        <v>1412.9342999999999</v>
      </c>
      <c r="Q10" s="47">
        <v>1434.5830000000001</v>
      </c>
      <c r="R10" s="47">
        <v>1456.3461</v>
      </c>
      <c r="S10" s="47">
        <v>1476.5643000000002</v>
      </c>
      <c r="T10" s="47">
        <v>1494.6796000000002</v>
      </c>
      <c r="U10" s="47">
        <v>1511.7655</v>
      </c>
      <c r="V10" s="47">
        <v>1527.4815000000001</v>
      </c>
      <c r="W10" s="47">
        <v>1540.6431</v>
      </c>
      <c r="X10" s="47">
        <v>1548.6424999999999</v>
      </c>
      <c r="Y10" s="47">
        <v>1554.7222000000004</v>
      </c>
      <c r="Z10" s="47">
        <v>1558.0530000000001</v>
      </c>
      <c r="AA10" s="47">
        <v>1558.9143000000004</v>
      </c>
      <c r="AB10" s="47">
        <v>1557.3226000000002</v>
      </c>
      <c r="AC10" s="47">
        <v>1560.3692999999998</v>
      </c>
      <c r="AD10" s="47">
        <v>1565.7302000000002</v>
      </c>
      <c r="AE10" s="47">
        <v>1571.9997999999998</v>
      </c>
      <c r="AF10" s="47">
        <v>1577.9145000000001</v>
      </c>
      <c r="AG10" s="47">
        <v>1583.1604000000004</v>
      </c>
      <c r="AH10" s="47">
        <v>1588.4057999999998</v>
      </c>
      <c r="AI10" s="47">
        <v>1594.1510000000001</v>
      </c>
      <c r="AJ10" s="47">
        <v>1600.7376000000002</v>
      </c>
      <c r="AK10" s="47">
        <v>1610.1923000000002</v>
      </c>
      <c r="AL10" s="47">
        <v>1620.7591999999997</v>
      </c>
      <c r="AM10" s="47">
        <v>1630.4833999999998</v>
      </c>
      <c r="AN10" s="47">
        <v>1638.9043000000004</v>
      </c>
      <c r="AO10" s="47">
        <v>1646.2848999999999</v>
      </c>
      <c r="AP10" s="47">
        <v>1653.6005</v>
      </c>
      <c r="AQ10" s="47">
        <v>1664.1675</v>
      </c>
      <c r="AR10" s="47">
        <v>1675.0733000000002</v>
      </c>
      <c r="AS10" s="47">
        <v>1688.0095999999999</v>
      </c>
      <c r="AT10" s="47">
        <v>1701.0583999999999</v>
      </c>
      <c r="AU10" s="47">
        <v>1715.5071999999998</v>
      </c>
      <c r="AV10" s="47">
        <v>1728.7445</v>
      </c>
      <c r="AW10" s="47">
        <v>1742.5257999999999</v>
      </c>
      <c r="AX10" s="47">
        <v>1755.1086999999998</v>
      </c>
      <c r="AY10" s="47">
        <v>1765.8120000000001</v>
      </c>
      <c r="AZ10" s="47">
        <v>1775.3942999999999</v>
      </c>
      <c r="BA10" s="47">
        <v>1783.1697000000001</v>
      </c>
      <c r="BB10" s="47">
        <v>1791.4701999999997</v>
      </c>
      <c r="BC10" s="47">
        <v>1799.1022</v>
      </c>
      <c r="BD10" s="47">
        <v>1806.0982999999999</v>
      </c>
      <c r="BE10" s="47">
        <v>1812.6107999999999</v>
      </c>
      <c r="BF10" s="47">
        <v>1819.7306000000001</v>
      </c>
      <c r="BG10" s="47">
        <v>1827.4855</v>
      </c>
      <c r="BH10" s="47">
        <v>1834.8487</v>
      </c>
      <c r="BI10" s="47">
        <v>1842.9665000000002</v>
      </c>
      <c r="BJ10" s="47">
        <v>1850.4552999999999</v>
      </c>
      <c r="BK10" s="47">
        <v>1858.1821999999997</v>
      </c>
      <c r="BL10" s="47">
        <v>1866.0820000000001</v>
      </c>
      <c r="BM10" s="47">
        <v>1874.0319</v>
      </c>
      <c r="BN10" s="47">
        <v>1880.6653999999999</v>
      </c>
      <c r="BO10" s="47">
        <v>1886.9761000000001</v>
      </c>
      <c r="BP10" s="47">
        <v>1893.2474000000004</v>
      </c>
      <c r="BQ10" s="47">
        <v>1899.4811000000002</v>
      </c>
      <c r="BR10" s="47">
        <v>1905.6664000000001</v>
      </c>
    </row>
    <row r="11" spans="1:70" x14ac:dyDescent="0.2">
      <c r="A11" s="43" t="s">
        <v>35</v>
      </c>
      <c r="B11" s="46">
        <v>28.981662714550264</v>
      </c>
      <c r="C11" s="46">
        <v>30.241946030627741</v>
      </c>
      <c r="D11" s="46">
        <v>31.417321570957242</v>
      </c>
      <c r="E11" s="46">
        <v>32.492120118839395</v>
      </c>
      <c r="F11" s="46">
        <v>33.443197972814595</v>
      </c>
      <c r="G11" s="46">
        <v>34.473446389262847</v>
      </c>
      <c r="H11" s="46">
        <v>35.36932046954648</v>
      </c>
      <c r="I11" s="46">
        <v>36.266616332616543</v>
      </c>
      <c r="J11" s="46">
        <v>37.138190493454282</v>
      </c>
      <c r="K11" s="46">
        <v>37.997854911374382</v>
      </c>
      <c r="L11" s="46">
        <v>38.761884950535695</v>
      </c>
      <c r="M11" s="46">
        <v>39.375210098773806</v>
      </c>
      <c r="N11" s="46">
        <v>40.046361709294381</v>
      </c>
      <c r="O11" s="46">
        <v>40.69858561824303</v>
      </c>
      <c r="P11" s="46">
        <v>41.35269400598046</v>
      </c>
      <c r="Q11" s="46">
        <v>41.998485272983132</v>
      </c>
      <c r="R11" s="46">
        <v>42.653216718957644</v>
      </c>
      <c r="S11" s="46">
        <v>43.24833674696692</v>
      </c>
      <c r="T11" s="46">
        <v>43.761274786524368</v>
      </c>
      <c r="U11" s="46">
        <v>44.238161127674545</v>
      </c>
      <c r="V11" s="46">
        <v>44.665589143185777</v>
      </c>
      <c r="W11" s="46">
        <v>44.99331252083357</v>
      </c>
      <c r="X11" s="46">
        <v>45.113081694734795</v>
      </c>
      <c r="Y11" s="46">
        <v>45.162878450846222</v>
      </c>
      <c r="Z11" s="46">
        <v>45.109694910464789</v>
      </c>
      <c r="AA11" s="46">
        <v>44.966347804370713</v>
      </c>
      <c r="AB11" s="46">
        <v>44.734325252977349</v>
      </c>
      <c r="AC11" s="46">
        <v>44.708239901617006</v>
      </c>
      <c r="AD11" s="46">
        <v>44.788159837412131</v>
      </c>
      <c r="AE11" s="46">
        <v>44.914641883686024</v>
      </c>
      <c r="AF11" s="46">
        <v>45.033409151290286</v>
      </c>
      <c r="AG11" s="46">
        <v>45.129859773240746</v>
      </c>
      <c r="AH11" s="46">
        <v>45.230111480826274</v>
      </c>
      <c r="AI11" s="46">
        <v>45.353220325558624</v>
      </c>
      <c r="AJ11" s="46">
        <v>45.511613206490637</v>
      </c>
      <c r="AK11" s="46">
        <v>45.787658844651446</v>
      </c>
      <c r="AL11" s="46">
        <v>46.106897356402108</v>
      </c>
      <c r="AM11" s="46">
        <v>46.386900217390483</v>
      </c>
      <c r="AN11" s="46">
        <v>46.607261073148365</v>
      </c>
      <c r="AO11" s="46">
        <v>46.777898670805598</v>
      </c>
      <c r="AP11" s="46">
        <v>46.939203502476502</v>
      </c>
      <c r="AQ11" s="46">
        <v>47.229483465895576</v>
      </c>
      <c r="AR11" s="46">
        <v>47.527309131727407</v>
      </c>
      <c r="AS11" s="46">
        <v>47.904072526807397</v>
      </c>
      <c r="AT11" s="46">
        <v>48.279065099629129</v>
      </c>
      <c r="AU11" s="46">
        <v>48.707131338604604</v>
      </c>
      <c r="AV11" s="46">
        <v>49.077597983257036</v>
      </c>
      <c r="AW11" s="46">
        <v>49.464671024072985</v>
      </c>
      <c r="AX11" s="46">
        <v>49.794698251327013</v>
      </c>
      <c r="AY11" s="46">
        <v>50.044784364503577</v>
      </c>
      <c r="AZ11" s="46">
        <v>50.247181037489597</v>
      </c>
      <c r="BA11" s="46">
        <v>50.373333138224694</v>
      </c>
      <c r="BB11" s="46">
        <v>50.523212312222334</v>
      </c>
      <c r="BC11" s="46">
        <v>50.647499521001528</v>
      </c>
      <c r="BD11" s="46">
        <v>50.748653632259398</v>
      </c>
      <c r="BE11" s="46">
        <v>50.834364588531564</v>
      </c>
      <c r="BF11" s="46">
        <v>50.951657470397613</v>
      </c>
      <c r="BG11" s="46">
        <v>51.102295751451457</v>
      </c>
      <c r="BH11" s="46">
        <v>51.243503093645238</v>
      </c>
      <c r="BI11" s="46">
        <v>51.424222951357621</v>
      </c>
      <c r="BJ11" s="46">
        <v>51.586581477753576</v>
      </c>
      <c r="BK11" s="46">
        <v>51.767367446745013</v>
      </c>
      <c r="BL11" s="46">
        <v>51.963701635642977</v>
      </c>
      <c r="BM11" s="46">
        <v>52.170216213191608</v>
      </c>
      <c r="BN11" s="46">
        <v>52.322277439480303</v>
      </c>
      <c r="BO11" s="46">
        <v>52.466441974730657</v>
      </c>
      <c r="BP11" s="46">
        <v>52.613449008139604</v>
      </c>
      <c r="BQ11" s="46">
        <v>52.762632540176746</v>
      </c>
      <c r="BR11" s="46">
        <v>52.912780973431303</v>
      </c>
    </row>
    <row r="13" spans="1:70" x14ac:dyDescent="0.2">
      <c r="A13" s="42" t="s">
        <v>36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</row>
    <row r="14" spans="1:70" x14ac:dyDescent="0.2">
      <c r="A14" s="44" t="s">
        <v>30</v>
      </c>
      <c r="B14" s="44">
        <v>2012</v>
      </c>
      <c r="C14" s="44">
        <v>2013</v>
      </c>
      <c r="D14" s="44">
        <v>2014</v>
      </c>
      <c r="E14" s="44">
        <v>2015</v>
      </c>
      <c r="F14" s="44">
        <v>2016</v>
      </c>
      <c r="G14" s="44">
        <v>2017</v>
      </c>
      <c r="H14" s="44">
        <v>2018</v>
      </c>
      <c r="I14" s="44">
        <v>2019</v>
      </c>
      <c r="J14" s="44">
        <v>2020</v>
      </c>
      <c r="K14" s="44">
        <v>2021</v>
      </c>
      <c r="L14" s="44">
        <v>2022</v>
      </c>
      <c r="M14" s="44">
        <v>2023</v>
      </c>
      <c r="N14" s="44">
        <v>2024</v>
      </c>
      <c r="O14" s="44">
        <v>2025</v>
      </c>
      <c r="P14" s="44">
        <v>2026</v>
      </c>
      <c r="Q14" s="44">
        <v>2027</v>
      </c>
      <c r="R14" s="44">
        <v>2028</v>
      </c>
      <c r="S14" s="44">
        <v>2029</v>
      </c>
      <c r="T14" s="44">
        <v>2030</v>
      </c>
      <c r="U14" s="44">
        <v>2031</v>
      </c>
      <c r="V14" s="44">
        <v>2032</v>
      </c>
      <c r="W14" s="44">
        <v>2033</v>
      </c>
      <c r="X14" s="44">
        <v>2034</v>
      </c>
      <c r="Y14" s="44">
        <v>2035</v>
      </c>
      <c r="Z14" s="44">
        <v>2036</v>
      </c>
      <c r="AA14" s="44">
        <v>2037</v>
      </c>
      <c r="AB14" s="44">
        <v>2038</v>
      </c>
      <c r="AC14" s="44">
        <v>2039</v>
      </c>
      <c r="AD14" s="44">
        <v>2040</v>
      </c>
      <c r="AE14" s="44">
        <v>2041</v>
      </c>
      <c r="AF14" s="44">
        <v>2042</v>
      </c>
      <c r="AG14" s="44">
        <v>2043</v>
      </c>
      <c r="AH14" s="44">
        <v>2044</v>
      </c>
      <c r="AI14" s="44">
        <v>2045</v>
      </c>
      <c r="AJ14" s="44">
        <v>2046</v>
      </c>
      <c r="AK14" s="44">
        <v>2047</v>
      </c>
      <c r="AL14" s="44">
        <v>2048</v>
      </c>
      <c r="AM14" s="44">
        <v>2049</v>
      </c>
      <c r="AN14" s="44">
        <v>2050</v>
      </c>
      <c r="AO14" s="44">
        <v>2051</v>
      </c>
      <c r="AP14" s="44">
        <v>2052</v>
      </c>
      <c r="AQ14" s="44">
        <v>2053</v>
      </c>
      <c r="AR14" s="44">
        <v>2054</v>
      </c>
      <c r="AS14" s="44">
        <v>2055</v>
      </c>
      <c r="AT14" s="44">
        <v>2056</v>
      </c>
      <c r="AU14" s="44">
        <v>2057</v>
      </c>
      <c r="AV14" s="44">
        <v>2058</v>
      </c>
      <c r="AW14" s="44">
        <v>2059</v>
      </c>
      <c r="AX14" s="44">
        <v>2060</v>
      </c>
      <c r="AY14" s="44">
        <v>2061</v>
      </c>
      <c r="AZ14" s="44">
        <v>2062</v>
      </c>
      <c r="BA14" s="44">
        <v>2063</v>
      </c>
      <c r="BB14" s="44">
        <v>2064</v>
      </c>
      <c r="BC14" s="44">
        <v>2065</v>
      </c>
      <c r="BD14" s="44">
        <v>2066</v>
      </c>
      <c r="BE14" s="44">
        <v>2067</v>
      </c>
      <c r="BF14" s="44">
        <v>2068</v>
      </c>
      <c r="BG14" s="44">
        <v>2069</v>
      </c>
      <c r="BH14" s="44">
        <v>2070</v>
      </c>
      <c r="BI14" s="44">
        <v>2071</v>
      </c>
      <c r="BJ14" s="44">
        <v>2072</v>
      </c>
      <c r="BK14" s="44">
        <v>2073</v>
      </c>
      <c r="BL14" s="44">
        <v>2074</v>
      </c>
      <c r="BM14" s="44">
        <v>2075</v>
      </c>
      <c r="BN14" s="44">
        <v>2076</v>
      </c>
      <c r="BO14" s="44">
        <v>2077</v>
      </c>
      <c r="BP14" s="44">
        <v>2078</v>
      </c>
      <c r="BQ14" s="44">
        <v>2079</v>
      </c>
      <c r="BR14" s="44">
        <v>2080</v>
      </c>
    </row>
    <row r="15" spans="1:70" x14ac:dyDescent="0.2">
      <c r="A15" s="30" t="s">
        <v>37</v>
      </c>
      <c r="B15" s="45">
        <v>2298.8877170144483</v>
      </c>
      <c r="C15" s="45">
        <v>2293.323990701103</v>
      </c>
      <c r="D15" s="45">
        <v>2281.6970627489204</v>
      </c>
      <c r="E15" s="45">
        <v>2293.5762991576671</v>
      </c>
      <c r="F15" s="45">
        <v>2321.1632004236021</v>
      </c>
      <c r="G15" s="45">
        <v>2335.2153176056486</v>
      </c>
      <c r="H15" s="45">
        <v>2340.9510494811657</v>
      </c>
      <c r="I15" s="45">
        <v>2349.1369174183596</v>
      </c>
      <c r="J15" s="45">
        <v>2354.9048541376233</v>
      </c>
      <c r="K15" s="45">
        <v>2372.3334812544581</v>
      </c>
      <c r="L15" s="45">
        <v>2384.2323621155806</v>
      </c>
      <c r="M15" s="45">
        <v>2390.7542912110944</v>
      </c>
      <c r="N15" s="45">
        <v>2393.7037146732059</v>
      </c>
      <c r="O15" s="45">
        <v>2394.196411823857</v>
      </c>
      <c r="P15" s="45">
        <v>2408.3143032672783</v>
      </c>
      <c r="Q15" s="45">
        <v>2416.9537955269689</v>
      </c>
      <c r="R15" s="45">
        <v>2424.0511921774641</v>
      </c>
      <c r="S15" s="45">
        <v>2424.1818947505244</v>
      </c>
      <c r="T15" s="45">
        <v>2424.4462817686863</v>
      </c>
      <c r="U15" s="45">
        <v>2427.4888560652344</v>
      </c>
      <c r="V15" s="45">
        <v>2429.286269346323</v>
      </c>
      <c r="W15" s="45">
        <v>2442.8593243220612</v>
      </c>
      <c r="X15" s="45">
        <v>2452.6181137839098</v>
      </c>
      <c r="Y15" s="45">
        <v>2460.9753578457739</v>
      </c>
      <c r="Z15" s="45">
        <v>2467.6952162426264</v>
      </c>
      <c r="AA15" s="45">
        <v>2473.7343370665644</v>
      </c>
      <c r="AB15" s="45">
        <v>2480.0710696472897</v>
      </c>
      <c r="AC15" s="45">
        <v>2487.2771926297482</v>
      </c>
      <c r="AD15" s="45">
        <v>2493.8206786154892</v>
      </c>
      <c r="AE15" s="45">
        <v>2499.5634038113026</v>
      </c>
      <c r="AF15" s="45">
        <v>2504.2861351460465</v>
      </c>
      <c r="AG15" s="45">
        <v>2506.1732090821688</v>
      </c>
      <c r="AH15" s="45">
        <v>2517.9671953472412</v>
      </c>
      <c r="AI15" s="45">
        <v>2524.094175171766</v>
      </c>
      <c r="AJ15" s="45">
        <v>2527.587880502876</v>
      </c>
      <c r="AK15" s="45">
        <v>2529.7136246807854</v>
      </c>
      <c r="AL15" s="45">
        <v>2531.8243925800484</v>
      </c>
      <c r="AM15" s="45">
        <v>2533.3821344623175</v>
      </c>
      <c r="AN15" s="45">
        <v>2533.9517616595708</v>
      </c>
      <c r="AO15" s="45">
        <v>2533.334283769826</v>
      </c>
      <c r="AP15" s="45">
        <v>2532.8875110995291</v>
      </c>
      <c r="AQ15" s="45">
        <v>2532.7749260009364</v>
      </c>
      <c r="AR15" s="45">
        <v>2533.4496576096917</v>
      </c>
      <c r="AS15" s="45">
        <v>2531.5841476405062</v>
      </c>
      <c r="AT15" s="45">
        <v>2541.0686465974618</v>
      </c>
      <c r="AU15" s="45">
        <v>2544.720549616477</v>
      </c>
      <c r="AV15" s="45">
        <v>2546.1274933711384</v>
      </c>
      <c r="AW15" s="45">
        <v>2546.6856283628936</v>
      </c>
      <c r="AX15" s="45">
        <v>2547.4611500101601</v>
      </c>
      <c r="AY15" s="45">
        <v>2549.1025778664807</v>
      </c>
      <c r="AZ15" s="45">
        <v>2550.9824831548949</v>
      </c>
      <c r="BA15" s="45">
        <v>2553.55011091908</v>
      </c>
      <c r="BB15" s="45">
        <v>2557.0146462556031</v>
      </c>
      <c r="BC15" s="45">
        <v>2560.9377423961259</v>
      </c>
      <c r="BD15" s="45">
        <v>2565.184483696909</v>
      </c>
      <c r="BE15" s="45">
        <v>2569.1802926344922</v>
      </c>
      <c r="BF15" s="45">
        <v>2573.0390760883561</v>
      </c>
      <c r="BG15" s="45">
        <v>2576.8410685849281</v>
      </c>
      <c r="BH15" s="45">
        <v>2580.7901697839607</v>
      </c>
      <c r="BI15" s="45">
        <v>2582.0407442444643</v>
      </c>
      <c r="BJ15" s="45">
        <v>2594.4767634400755</v>
      </c>
      <c r="BK15" s="45">
        <v>2601.3419555354126</v>
      </c>
      <c r="BL15" s="45">
        <v>2604.0334953319284</v>
      </c>
      <c r="BM15" s="45">
        <v>2606.3058319113211</v>
      </c>
      <c r="BN15" s="45">
        <v>2608.0686747941077</v>
      </c>
      <c r="BO15" s="45">
        <v>2609.6325714112277</v>
      </c>
      <c r="BP15" s="45">
        <v>2610.8974724960499</v>
      </c>
      <c r="BQ15" s="45">
        <v>2612.0872230863065</v>
      </c>
      <c r="BR15" s="45">
        <v>2613.3948737100059</v>
      </c>
    </row>
    <row r="16" spans="1:70" x14ac:dyDescent="0.2">
      <c r="A16" s="30" t="s">
        <v>38</v>
      </c>
      <c r="B16" s="45">
        <v>1361.6231901742799</v>
      </c>
      <c r="C16" s="45">
        <v>1382.1897201191136</v>
      </c>
      <c r="D16" s="45">
        <v>1402.6795842244771</v>
      </c>
      <c r="E16" s="45">
        <v>1422.9317294660891</v>
      </c>
      <c r="F16" s="45">
        <v>1442.1208482887723</v>
      </c>
      <c r="G16" s="45">
        <v>1472.3040550861347</v>
      </c>
      <c r="H16" s="45">
        <v>1498.9035071333817</v>
      </c>
      <c r="I16" s="45">
        <v>1522.2683328120333</v>
      </c>
      <c r="J16" s="45">
        <v>1541.4176585824537</v>
      </c>
      <c r="K16" s="45">
        <v>1546.9563239139507</v>
      </c>
      <c r="L16" s="45">
        <v>1556.1206975921586</v>
      </c>
      <c r="M16" s="45">
        <v>1572.1948212931936</v>
      </c>
      <c r="N16" s="45">
        <v>1587.3374923595347</v>
      </c>
      <c r="O16" s="45">
        <v>1604.544321739724</v>
      </c>
      <c r="P16" s="45">
        <v>1605.3422446970924</v>
      </c>
      <c r="Q16" s="45">
        <v>1610.5095496786655</v>
      </c>
      <c r="R16" s="45">
        <v>1622.7787177665482</v>
      </c>
      <c r="S16" s="45">
        <v>1638.8508648438906</v>
      </c>
      <c r="T16" s="45">
        <v>1651.9313873900301</v>
      </c>
      <c r="U16" s="45">
        <v>1662.4264491461533</v>
      </c>
      <c r="V16" s="45">
        <v>1672.4168324300401</v>
      </c>
      <c r="W16" s="45">
        <v>1666.4485894657762</v>
      </c>
      <c r="X16" s="45">
        <v>1664.8945961976515</v>
      </c>
      <c r="Y16" s="45">
        <v>1668.7520281887698</v>
      </c>
      <c r="Z16" s="45">
        <v>1673.9993946125189</v>
      </c>
      <c r="AA16" s="45">
        <v>1678.0340044823306</v>
      </c>
      <c r="AB16" s="45">
        <v>1680.6527239479678</v>
      </c>
      <c r="AC16" s="45">
        <v>1681.5137629719886</v>
      </c>
      <c r="AD16" s="45">
        <v>1683.5117481477162</v>
      </c>
      <c r="AE16" s="45">
        <v>1684.9514332498545</v>
      </c>
      <c r="AF16" s="45">
        <v>1686.9911475578194</v>
      </c>
      <c r="AG16" s="45">
        <v>1691.0845275590864</v>
      </c>
      <c r="AH16" s="45">
        <v>1680.978442222053</v>
      </c>
      <c r="AI16" s="45">
        <v>1676.1179180060301</v>
      </c>
      <c r="AJ16" s="45">
        <v>1680.1532494306605</v>
      </c>
      <c r="AK16" s="45">
        <v>1686.7556520634266</v>
      </c>
      <c r="AL16" s="45">
        <v>1694.0989347437148</v>
      </c>
      <c r="AM16" s="45">
        <v>1702.6001566080224</v>
      </c>
      <c r="AN16" s="45">
        <v>1711.6364484322803</v>
      </c>
      <c r="AO16" s="45">
        <v>1720.8320723400918</v>
      </c>
      <c r="AP16" s="45">
        <v>1729.6147861242955</v>
      </c>
      <c r="AQ16" s="45">
        <v>1735.8632022253807</v>
      </c>
      <c r="AR16" s="45">
        <v>1741.553529359433</v>
      </c>
      <c r="AS16" s="45">
        <v>1749.9187864782846</v>
      </c>
      <c r="AT16" s="45">
        <v>1744.859242650409</v>
      </c>
      <c r="AU16" s="45">
        <v>1752.706023911282</v>
      </c>
      <c r="AV16" s="45">
        <v>1763.0005952320644</v>
      </c>
      <c r="AW16" s="45">
        <v>1775.3558636875393</v>
      </c>
      <c r="AX16" s="45">
        <v>1787.9836486091556</v>
      </c>
      <c r="AY16" s="45">
        <v>1799.8928330006681</v>
      </c>
      <c r="AZ16" s="45">
        <v>1811.4164673862617</v>
      </c>
      <c r="BA16" s="45">
        <v>1822.1008418991046</v>
      </c>
      <c r="BB16" s="45">
        <v>1831.6536658661764</v>
      </c>
      <c r="BC16" s="45">
        <v>1840.41227678633</v>
      </c>
      <c r="BD16" s="45">
        <v>1848.1909858961897</v>
      </c>
      <c r="BE16" s="45">
        <v>1855.7626741741997</v>
      </c>
      <c r="BF16" s="45">
        <v>1862.976350565044</v>
      </c>
      <c r="BG16" s="45">
        <v>1867.9459190798643</v>
      </c>
      <c r="BH16" s="45">
        <v>1872.1882991605694</v>
      </c>
      <c r="BI16" s="45">
        <v>1878.3729331810894</v>
      </c>
      <c r="BJ16" s="45">
        <v>1872.069330376097</v>
      </c>
      <c r="BK16" s="45">
        <v>1874.6615090463586</v>
      </c>
      <c r="BL16" s="45">
        <v>1880.1937797383414</v>
      </c>
      <c r="BM16" s="45">
        <v>1886.3302992504846</v>
      </c>
      <c r="BN16" s="45">
        <v>1892.4043258987203</v>
      </c>
      <c r="BO16" s="45">
        <v>1898.3406743085939</v>
      </c>
      <c r="BP16" s="45">
        <v>1904.3256444341866</v>
      </c>
      <c r="BQ16" s="45">
        <v>1910.0541948027003</v>
      </c>
      <c r="BR16" s="45">
        <v>1915.4161266906806</v>
      </c>
    </row>
    <row r="17" spans="1:70" x14ac:dyDescent="0.2">
      <c r="A17" s="43" t="s">
        <v>39</v>
      </c>
      <c r="B17" s="48">
        <v>0.59229651804943817</v>
      </c>
      <c r="C17" s="48">
        <v>0.60270146116448109</v>
      </c>
      <c r="D17" s="48">
        <v>0.61475276763277709</v>
      </c>
      <c r="E17" s="48">
        <v>0.62039868915137963</v>
      </c>
      <c r="F17" s="48">
        <v>0.62129231069387603</v>
      </c>
      <c r="G17" s="48">
        <v>0.63047893013810941</v>
      </c>
      <c r="H17" s="48">
        <v>0.6402968175971</v>
      </c>
      <c r="I17" s="48">
        <v>0.64801175339109929</v>
      </c>
      <c r="J17" s="48">
        <v>0.6545562364756039</v>
      </c>
      <c r="K17" s="48">
        <v>0.65208215292562532</v>
      </c>
      <c r="L17" s="48">
        <v>0.65267157778673024</v>
      </c>
      <c r="M17" s="48">
        <v>0.65761455582152706</v>
      </c>
      <c r="N17" s="48">
        <v>0.66313031250663446</v>
      </c>
      <c r="O17" s="48">
        <v>0.67018073948135692</v>
      </c>
      <c r="P17" s="48">
        <v>0.66658336186401379</v>
      </c>
      <c r="Q17" s="48">
        <v>0.66633857571428079</v>
      </c>
      <c r="R17" s="48">
        <v>0.66944902937831396</v>
      </c>
      <c r="S17" s="48">
        <v>0.67604286146710402</v>
      </c>
      <c r="T17" s="48">
        <v>0.68136440052815284</v>
      </c>
      <c r="U17" s="48">
        <v>0.68483381293078882</v>
      </c>
      <c r="V17" s="48">
        <v>0.68843958554133566</v>
      </c>
      <c r="W17" s="48">
        <v>0.68217132803103453</v>
      </c>
      <c r="X17" s="48">
        <v>0.67882341194530482</v>
      </c>
      <c r="Y17" s="48">
        <v>0.67808563091404517</v>
      </c>
      <c r="Z17" s="48">
        <v>0.67836553865894011</v>
      </c>
      <c r="AA17" s="48">
        <v>0.67834042618828605</v>
      </c>
      <c r="AB17" s="48">
        <v>0.67766313010819745</v>
      </c>
      <c r="AC17" s="48">
        <v>0.67604598633180801</v>
      </c>
      <c r="AD17" s="48">
        <v>0.67507329720369569</v>
      </c>
      <c r="AE17" s="48">
        <v>0.67409829679881772</v>
      </c>
      <c r="AF17" s="48">
        <v>0.67364153156541617</v>
      </c>
      <c r="AG17" s="48">
        <v>0.67476761838756116</v>
      </c>
      <c r="AH17" s="48">
        <v>0.66759346401661002</v>
      </c>
      <c r="AI17" s="48">
        <v>0.66404729843012666</v>
      </c>
      <c r="AJ17" s="48">
        <v>0.66472594776660576</v>
      </c>
      <c r="AK17" s="48">
        <v>0.66677731250163608</v>
      </c>
      <c r="AL17" s="48">
        <v>0.66912181575806218</v>
      </c>
      <c r="AM17" s="48">
        <v>0.67206606277318703</v>
      </c>
      <c r="AN17" s="48">
        <v>0.67548107044913575</v>
      </c>
      <c r="AO17" s="48">
        <v>0.67927556318360838</v>
      </c>
      <c r="AP17" s="48">
        <v>0.68286285061805529</v>
      </c>
      <c r="AQ17" s="48">
        <v>0.68536022857987622</v>
      </c>
      <c r="AR17" s="48">
        <v>0.68742377577085456</v>
      </c>
      <c r="AS17" s="48">
        <v>0.6912346911751871</v>
      </c>
      <c r="AT17" s="48">
        <v>0.68666355983212335</v>
      </c>
      <c r="AU17" s="48">
        <v>0.6887616890488969</v>
      </c>
      <c r="AV17" s="48">
        <v>0.69242431882223077</v>
      </c>
      <c r="AW17" s="48">
        <v>0.69712407527457787</v>
      </c>
      <c r="AX17" s="48">
        <v>0.70186885817749356</v>
      </c>
      <c r="AY17" s="48">
        <v>0.70608882068101086</v>
      </c>
      <c r="AZ17" s="48">
        <v>0.71008581177947394</v>
      </c>
      <c r="BA17" s="48">
        <v>0.71355593693177599</v>
      </c>
      <c r="BB17" s="48">
        <v>0.71632505842247784</v>
      </c>
      <c r="BC17" s="48">
        <v>0.71864780088888824</v>
      </c>
      <c r="BD17" s="48">
        <v>0.72049047452236337</v>
      </c>
      <c r="BE17" s="48">
        <v>0.72231702831227196</v>
      </c>
      <c r="BF17" s="48">
        <v>0.72403733308132268</v>
      </c>
      <c r="BG17" s="48">
        <v>0.72489760499883937</v>
      </c>
      <c r="BH17" s="48">
        <v>0.72543220331519287</v>
      </c>
      <c r="BI17" s="48">
        <v>0.72747610097482152</v>
      </c>
      <c r="BJ17" s="48">
        <v>0.72155949005065589</v>
      </c>
      <c r="BK17" s="48">
        <v>0.72065170250195443</v>
      </c>
      <c r="BL17" s="48">
        <v>0.72203133450811419</v>
      </c>
      <c r="BM17" s="48">
        <v>0.72375631292170872</v>
      </c>
      <c r="BN17" s="48">
        <v>0.72559604897985097</v>
      </c>
      <c r="BO17" s="48">
        <v>0.72743599811908233</v>
      </c>
      <c r="BP17" s="48">
        <v>0.72937588108874607</v>
      </c>
      <c r="BQ17" s="48">
        <v>0.73123675883452299</v>
      </c>
      <c r="BR17" s="48">
        <v>0.73292258508624586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7"/>
  <sheetViews>
    <sheetView workbookViewId="0"/>
  </sheetViews>
  <sheetFormatPr defaultRowHeight="12.75" x14ac:dyDescent="0.2"/>
  <cols>
    <col min="1" max="1" width="16.42578125" customWidth="1"/>
  </cols>
  <sheetData>
    <row r="1" spans="1:67" x14ac:dyDescent="0.2">
      <c r="A1" s="42" t="s">
        <v>101</v>
      </c>
    </row>
    <row r="3" spans="1:67" x14ac:dyDescent="0.2">
      <c r="A3" s="42" t="s">
        <v>96</v>
      </c>
    </row>
    <row r="4" spans="1:67" x14ac:dyDescent="0.2">
      <c r="A4" s="44" t="s">
        <v>30</v>
      </c>
      <c r="B4" s="44">
        <v>2015</v>
      </c>
      <c r="C4" s="44">
        <v>2016</v>
      </c>
      <c r="D4" s="44">
        <v>2017</v>
      </c>
      <c r="E4" s="44">
        <v>2018</v>
      </c>
      <c r="F4" s="44">
        <v>2019</v>
      </c>
      <c r="G4" s="44">
        <v>2020</v>
      </c>
      <c r="H4" s="44">
        <v>2021</v>
      </c>
      <c r="I4" s="44">
        <v>2022</v>
      </c>
      <c r="J4" s="44">
        <v>2023</v>
      </c>
      <c r="K4" s="44">
        <v>2024</v>
      </c>
      <c r="L4" s="44">
        <v>2025</v>
      </c>
      <c r="M4" s="44">
        <v>2026</v>
      </c>
      <c r="N4" s="44">
        <v>2027</v>
      </c>
      <c r="O4" s="44">
        <v>2028</v>
      </c>
      <c r="P4" s="44">
        <v>2029</v>
      </c>
      <c r="Q4" s="44">
        <v>2030</v>
      </c>
      <c r="R4" s="44">
        <v>2031</v>
      </c>
      <c r="S4" s="44">
        <v>2032</v>
      </c>
      <c r="T4" s="44">
        <v>2033</v>
      </c>
      <c r="U4" s="44">
        <v>2034</v>
      </c>
      <c r="V4" s="44">
        <v>2035</v>
      </c>
      <c r="W4" s="44">
        <v>2036</v>
      </c>
      <c r="X4" s="44">
        <v>2037</v>
      </c>
      <c r="Y4" s="44">
        <v>2038</v>
      </c>
      <c r="Z4" s="44">
        <v>2039</v>
      </c>
      <c r="AA4" s="44">
        <v>2040</v>
      </c>
      <c r="AB4" s="44">
        <v>2041</v>
      </c>
      <c r="AC4" s="44">
        <v>2042</v>
      </c>
      <c r="AD4" s="44">
        <v>2043</v>
      </c>
      <c r="AE4" s="44">
        <v>2044</v>
      </c>
      <c r="AF4" s="44">
        <v>2045</v>
      </c>
      <c r="AG4" s="44">
        <v>2046</v>
      </c>
      <c r="AH4" s="44">
        <v>2047</v>
      </c>
      <c r="AI4" s="44">
        <v>2048</v>
      </c>
      <c r="AJ4" s="44">
        <v>2049</v>
      </c>
      <c r="AK4" s="44">
        <v>2050</v>
      </c>
      <c r="AL4" s="44">
        <v>2051</v>
      </c>
      <c r="AM4" s="44">
        <v>2052</v>
      </c>
      <c r="AN4" s="44">
        <v>2053</v>
      </c>
      <c r="AO4" s="44">
        <v>2054</v>
      </c>
      <c r="AP4" s="44">
        <v>2055</v>
      </c>
      <c r="AQ4" s="44">
        <v>2056</v>
      </c>
      <c r="AR4" s="44">
        <v>2057</v>
      </c>
      <c r="AS4" s="44">
        <v>2058</v>
      </c>
      <c r="AT4" s="44">
        <v>2059</v>
      </c>
      <c r="AU4" s="44">
        <v>2060</v>
      </c>
      <c r="AV4" s="44">
        <v>2061</v>
      </c>
      <c r="AW4" s="44">
        <v>2062</v>
      </c>
      <c r="AX4" s="44">
        <v>2063</v>
      </c>
      <c r="AY4" s="44">
        <v>2064</v>
      </c>
      <c r="AZ4" s="44">
        <v>2065</v>
      </c>
      <c r="BA4" s="44">
        <v>2066</v>
      </c>
      <c r="BB4" s="44">
        <v>2067</v>
      </c>
      <c r="BC4" s="44">
        <v>2068</v>
      </c>
      <c r="BD4" s="44">
        <v>2069</v>
      </c>
      <c r="BE4" s="44">
        <v>2070</v>
      </c>
      <c r="BF4" s="44">
        <v>2071</v>
      </c>
      <c r="BG4" s="44">
        <v>2072</v>
      </c>
      <c r="BH4" s="44">
        <v>2073</v>
      </c>
      <c r="BI4" s="44">
        <v>2074</v>
      </c>
      <c r="BJ4" s="44">
        <v>2075</v>
      </c>
      <c r="BK4" s="44">
        <v>2076</v>
      </c>
      <c r="BL4" s="44">
        <v>2077</v>
      </c>
      <c r="BM4" s="44">
        <v>2078</v>
      </c>
      <c r="BN4" s="44">
        <v>2079</v>
      </c>
      <c r="BO4" s="44">
        <v>2080</v>
      </c>
    </row>
    <row r="5" spans="1:67" x14ac:dyDescent="0.2">
      <c r="A5" t="s">
        <v>83</v>
      </c>
      <c r="B5" s="45">
        <v>1625.8698397884814</v>
      </c>
      <c r="C5" s="45">
        <v>1634.4540035469322</v>
      </c>
      <c r="D5" s="45">
        <v>1649.0913469024943</v>
      </c>
      <c r="E5" s="45">
        <v>1662.1247433883393</v>
      </c>
      <c r="F5" s="45">
        <v>1679.3114143709333</v>
      </c>
      <c r="G5" s="45">
        <v>1698.8152187517198</v>
      </c>
      <c r="H5" s="45">
        <v>1714.4114660866114</v>
      </c>
      <c r="I5" s="45">
        <v>1732.4094629076324</v>
      </c>
      <c r="J5" s="45">
        <v>1750.1591675577986</v>
      </c>
      <c r="K5" s="45">
        <v>1771.6976291970348</v>
      </c>
      <c r="L5" s="45">
        <v>1792.2897866384983</v>
      </c>
      <c r="M5" s="45">
        <v>1806.9240815904122</v>
      </c>
      <c r="N5" s="45">
        <v>1825.1482640455254</v>
      </c>
      <c r="O5" s="45">
        <v>1842.284787095773</v>
      </c>
      <c r="P5" s="45">
        <v>1858.7341446413966</v>
      </c>
      <c r="Q5" s="45">
        <v>1876.7711237386159</v>
      </c>
      <c r="R5" s="45">
        <v>1893.6668407907023</v>
      </c>
      <c r="S5" s="45">
        <v>1909.4397973773691</v>
      </c>
      <c r="T5" s="45">
        <v>1921.1156241923495</v>
      </c>
      <c r="U5" s="45">
        <v>1936.7998757179673</v>
      </c>
      <c r="V5" s="45">
        <v>1953.2819483105366</v>
      </c>
      <c r="W5" s="45">
        <v>1970.0567822326927</v>
      </c>
      <c r="X5" s="45">
        <v>1986.7434014434684</v>
      </c>
      <c r="Y5" s="45">
        <v>2002.962134056829</v>
      </c>
      <c r="Z5" s="45">
        <v>2017.4333112736138</v>
      </c>
      <c r="AA5" s="45">
        <v>2033.7600221494661</v>
      </c>
      <c r="AB5" s="45">
        <v>2053.3556480213124</v>
      </c>
      <c r="AC5" s="45">
        <v>2073.9441571112643</v>
      </c>
      <c r="AD5" s="45">
        <v>2094.8671040597796</v>
      </c>
      <c r="AE5" s="45">
        <v>2110.3069174293682</v>
      </c>
      <c r="AF5" s="45">
        <v>2131.719935318863</v>
      </c>
      <c r="AG5" s="45">
        <v>2155.9291520966635</v>
      </c>
      <c r="AH5" s="45">
        <v>2181.3119477988221</v>
      </c>
      <c r="AI5" s="45">
        <v>2207.8199306965989</v>
      </c>
      <c r="AJ5" s="45">
        <v>2235.8049900235533</v>
      </c>
      <c r="AK5" s="45">
        <v>2265.5421725121073</v>
      </c>
      <c r="AL5" s="45">
        <v>2296.6708984659922</v>
      </c>
      <c r="AM5" s="45">
        <v>2330.0209808190707</v>
      </c>
      <c r="AN5" s="45">
        <v>2366.0302997227473</v>
      </c>
      <c r="AO5" s="45">
        <v>2402.7511351800281</v>
      </c>
      <c r="AP5" s="45">
        <v>2440.9970560023771</v>
      </c>
      <c r="AQ5" s="45">
        <v>2470.3226409953595</v>
      </c>
      <c r="AR5" s="45">
        <v>2507.2657537593977</v>
      </c>
      <c r="AS5" s="45">
        <v>2546.7179883912631</v>
      </c>
      <c r="AT5" s="45">
        <v>2587.7448651328104</v>
      </c>
      <c r="AU5" s="45">
        <v>2630.7837103246106</v>
      </c>
      <c r="AV5" s="45">
        <v>2673.3293841637687</v>
      </c>
      <c r="AW5" s="45">
        <v>2716.8295711903484</v>
      </c>
      <c r="AX5" s="45">
        <v>2760.8335449819792</v>
      </c>
      <c r="AY5" s="45">
        <v>2805.059724625547</v>
      </c>
      <c r="AZ5" s="45">
        <v>2849.4296658052654</v>
      </c>
      <c r="BA5" s="45">
        <v>2893.6994289181098</v>
      </c>
      <c r="BB5" s="45">
        <v>2939.7888588298474</v>
      </c>
      <c r="BC5" s="45">
        <v>2986.1576955127548</v>
      </c>
      <c r="BD5" s="45">
        <v>3034.8988925801746</v>
      </c>
      <c r="BE5" s="45">
        <v>3084.1362196196446</v>
      </c>
      <c r="BF5" s="45">
        <v>3134.3442020354023</v>
      </c>
      <c r="BG5" s="45">
        <v>3174.2051509795697</v>
      </c>
      <c r="BH5" s="45">
        <v>3219.8838162312245</v>
      </c>
      <c r="BI5" s="45">
        <v>3269.683303935753</v>
      </c>
      <c r="BJ5" s="45">
        <v>3323.6565368786182</v>
      </c>
      <c r="BK5" s="45">
        <v>3379.5308489735144</v>
      </c>
      <c r="BL5" s="45">
        <v>3436.2412535864332</v>
      </c>
      <c r="BM5" s="45">
        <v>3493.609094219576</v>
      </c>
      <c r="BN5" s="45">
        <v>3551.6047834081287</v>
      </c>
      <c r="BO5" s="45">
        <v>3610.2567197273347</v>
      </c>
    </row>
    <row r="6" spans="1:67" x14ac:dyDescent="0.2">
      <c r="A6" s="43" t="s">
        <v>85</v>
      </c>
      <c r="B6" s="47">
        <v>1625.8698397884814</v>
      </c>
      <c r="C6" s="47">
        <v>1634.4540035469322</v>
      </c>
      <c r="D6" s="47">
        <v>1654.1689836339865</v>
      </c>
      <c r="E6" s="47">
        <v>1675.8884438338973</v>
      </c>
      <c r="F6" s="47">
        <v>1703.4154613909893</v>
      </c>
      <c r="G6" s="47">
        <v>1736.7707642811192</v>
      </c>
      <c r="H6" s="47">
        <v>1771.0138828184213</v>
      </c>
      <c r="I6" s="47">
        <v>1806.3365651353147</v>
      </c>
      <c r="J6" s="47">
        <v>1840.8686910583083</v>
      </c>
      <c r="K6" s="47">
        <v>1879.0168623124068</v>
      </c>
      <c r="L6" s="47">
        <v>1915.8735795566665</v>
      </c>
      <c r="M6" s="47">
        <v>1947.9867431770749</v>
      </c>
      <c r="N6" s="47">
        <v>1982.9835777714447</v>
      </c>
      <c r="O6" s="47">
        <v>2015.836037658567</v>
      </c>
      <c r="P6" s="47">
        <v>2047.1638921372139</v>
      </c>
      <c r="Q6" s="47">
        <v>2080.0204447440601</v>
      </c>
      <c r="R6" s="47">
        <v>2111.6297816171591</v>
      </c>
      <c r="S6" s="47">
        <v>2141.6148812856891</v>
      </c>
      <c r="T6" s="47">
        <v>2169.2730649540676</v>
      </c>
      <c r="U6" s="47">
        <v>2199.6171708340994</v>
      </c>
      <c r="V6" s="47">
        <v>2229.2206100254421</v>
      </c>
      <c r="W6" s="47">
        <v>2258.1073338589936</v>
      </c>
      <c r="X6" s="47">
        <v>2286.3414491411827</v>
      </c>
      <c r="Y6" s="47">
        <v>2313.5825693742286</v>
      </c>
      <c r="Z6" s="47">
        <v>2338.6000885291783</v>
      </c>
      <c r="AA6" s="47">
        <v>2364.4409707698096</v>
      </c>
      <c r="AB6" s="47">
        <v>2392.8725642968529</v>
      </c>
      <c r="AC6" s="47">
        <v>2421.440028838274</v>
      </c>
      <c r="AD6" s="47">
        <v>2449.2467874933945</v>
      </c>
      <c r="AE6" s="47">
        <v>2473.9979423485584</v>
      </c>
      <c r="AF6" s="47">
        <v>2503.0831542486003</v>
      </c>
      <c r="AG6" s="47">
        <v>2532.414803632184</v>
      </c>
      <c r="AH6" s="47">
        <v>2561.9907962821194</v>
      </c>
      <c r="AI6" s="47">
        <v>2592.3352010162444</v>
      </c>
      <c r="AJ6" s="47">
        <v>2623.7896972181047</v>
      </c>
      <c r="AK6" s="47">
        <v>2656.8811350726614</v>
      </c>
      <c r="AL6" s="47">
        <v>2691.4430951121549</v>
      </c>
      <c r="AM6" s="47">
        <v>2728.4806351046745</v>
      </c>
      <c r="AN6" s="47">
        <v>2769.0143432949785</v>
      </c>
      <c r="AO6" s="47">
        <v>2810.6853138962192</v>
      </c>
      <c r="AP6" s="47">
        <v>2853.683105933701</v>
      </c>
      <c r="AQ6" s="47">
        <v>2891.317893178857</v>
      </c>
      <c r="AR6" s="47">
        <v>2933.6630557078206</v>
      </c>
      <c r="AS6" s="47">
        <v>2978.3710875942534</v>
      </c>
      <c r="AT6" s="47">
        <v>3024.6565362784463</v>
      </c>
      <c r="AU6" s="47">
        <v>3073.4733692678528</v>
      </c>
      <c r="AV6" s="47">
        <v>3122.4270402092166</v>
      </c>
      <c r="AW6" s="47">
        <v>3172.8855081110701</v>
      </c>
      <c r="AX6" s="47">
        <v>3224.6035566895112</v>
      </c>
      <c r="AY6" s="47">
        <v>3277.2405602046447</v>
      </c>
      <c r="AZ6" s="47">
        <v>3330.6947019347717</v>
      </c>
      <c r="BA6" s="47">
        <v>3384.6346233053468</v>
      </c>
      <c r="BB6" s="47">
        <v>3440.7035000323322</v>
      </c>
      <c r="BC6" s="47">
        <v>3497.3615071411136</v>
      </c>
      <c r="BD6" s="47">
        <v>3557.1921935031869</v>
      </c>
      <c r="BE6" s="47">
        <v>3617.8530591098533</v>
      </c>
      <c r="BF6" s="47">
        <v>3678.9615073034083</v>
      </c>
      <c r="BG6" s="47">
        <v>3733.3594054513142</v>
      </c>
      <c r="BH6" s="47">
        <v>3790.6887064527191</v>
      </c>
      <c r="BI6" s="47">
        <v>3851.0559637534511</v>
      </c>
      <c r="BJ6" s="47">
        <v>3915.3829390355108</v>
      </c>
      <c r="BK6" s="47">
        <v>3981.4866766569353</v>
      </c>
      <c r="BL6" s="47">
        <v>4048.3887633692502</v>
      </c>
      <c r="BM6" s="47">
        <v>4115.8665276670763</v>
      </c>
      <c r="BN6" s="47">
        <v>4184.0070598978418</v>
      </c>
      <c r="BO6" s="47">
        <v>4252.9255529919756</v>
      </c>
    </row>
    <row r="8" spans="1:67" x14ac:dyDescent="0.2">
      <c r="A8" s="42" t="s">
        <v>97</v>
      </c>
    </row>
    <row r="9" spans="1:67" x14ac:dyDescent="0.2">
      <c r="A9" s="44" t="s">
        <v>30</v>
      </c>
      <c r="B9" s="44">
        <v>2015</v>
      </c>
      <c r="C9" s="44">
        <v>2016</v>
      </c>
      <c r="D9" s="44">
        <v>2017</v>
      </c>
      <c r="E9" s="44">
        <v>2018</v>
      </c>
      <c r="F9" s="44">
        <v>2019</v>
      </c>
      <c r="G9" s="44">
        <v>2020</v>
      </c>
      <c r="H9" s="44">
        <v>2021</v>
      </c>
      <c r="I9" s="44">
        <v>2022</v>
      </c>
      <c r="J9" s="44">
        <v>2023</v>
      </c>
      <c r="K9" s="44">
        <v>2024</v>
      </c>
      <c r="L9" s="44">
        <v>2025</v>
      </c>
      <c r="M9" s="44">
        <v>2026</v>
      </c>
      <c r="N9" s="44">
        <v>2027</v>
      </c>
      <c r="O9" s="44">
        <v>2028</v>
      </c>
      <c r="P9" s="44">
        <v>2029</v>
      </c>
      <c r="Q9" s="44">
        <v>2030</v>
      </c>
      <c r="R9" s="44">
        <v>2031</v>
      </c>
      <c r="S9" s="44">
        <v>2032</v>
      </c>
      <c r="T9" s="44">
        <v>2033</v>
      </c>
      <c r="U9" s="44">
        <v>2034</v>
      </c>
      <c r="V9" s="44">
        <v>2035</v>
      </c>
      <c r="W9" s="44">
        <v>2036</v>
      </c>
      <c r="X9" s="44">
        <v>2037</v>
      </c>
      <c r="Y9" s="44">
        <v>2038</v>
      </c>
      <c r="Z9" s="44">
        <v>2039</v>
      </c>
      <c r="AA9" s="44">
        <v>2040</v>
      </c>
      <c r="AB9" s="44">
        <v>2041</v>
      </c>
      <c r="AC9" s="44">
        <v>2042</v>
      </c>
      <c r="AD9" s="44">
        <v>2043</v>
      </c>
      <c r="AE9" s="44">
        <v>2044</v>
      </c>
      <c r="AF9" s="44">
        <v>2045</v>
      </c>
      <c r="AG9" s="44">
        <v>2046</v>
      </c>
      <c r="AH9" s="44">
        <v>2047</v>
      </c>
      <c r="AI9" s="44">
        <v>2048</v>
      </c>
      <c r="AJ9" s="44">
        <v>2049</v>
      </c>
      <c r="AK9" s="44">
        <v>2050</v>
      </c>
      <c r="AL9" s="44">
        <v>2051</v>
      </c>
      <c r="AM9" s="44">
        <v>2052</v>
      </c>
      <c r="AN9" s="44">
        <v>2053</v>
      </c>
      <c r="AO9" s="44">
        <v>2054</v>
      </c>
      <c r="AP9" s="44">
        <v>2055</v>
      </c>
      <c r="AQ9" s="44">
        <v>2056</v>
      </c>
      <c r="AR9" s="44">
        <v>2057</v>
      </c>
      <c r="AS9" s="44">
        <v>2058</v>
      </c>
      <c r="AT9" s="44">
        <v>2059</v>
      </c>
      <c r="AU9" s="44">
        <v>2060</v>
      </c>
      <c r="AV9" s="44">
        <v>2061</v>
      </c>
      <c r="AW9" s="44">
        <v>2062</v>
      </c>
      <c r="AX9" s="44">
        <v>2063</v>
      </c>
      <c r="AY9" s="44">
        <v>2064</v>
      </c>
      <c r="AZ9" s="44">
        <v>2065</v>
      </c>
      <c r="BA9" s="44">
        <v>2066</v>
      </c>
      <c r="BB9" s="44">
        <v>2067</v>
      </c>
      <c r="BC9" s="44">
        <v>2068</v>
      </c>
      <c r="BD9" s="44">
        <v>2069</v>
      </c>
      <c r="BE9" s="44">
        <v>2070</v>
      </c>
      <c r="BF9" s="44">
        <v>2071</v>
      </c>
      <c r="BG9" s="44">
        <v>2072</v>
      </c>
      <c r="BH9" s="44">
        <v>2073</v>
      </c>
      <c r="BI9" s="44">
        <v>2074</v>
      </c>
      <c r="BJ9" s="44">
        <v>2075</v>
      </c>
      <c r="BK9" s="44">
        <v>2076</v>
      </c>
      <c r="BL9" s="44">
        <v>2077</v>
      </c>
      <c r="BM9" s="44">
        <v>2078</v>
      </c>
      <c r="BN9" s="44">
        <v>2079</v>
      </c>
      <c r="BO9" s="44">
        <v>2080</v>
      </c>
    </row>
    <row r="10" spans="1:67" x14ac:dyDescent="0.2">
      <c r="A10" t="s">
        <v>83</v>
      </c>
      <c r="B10" s="51">
        <v>53.508749844220524</v>
      </c>
      <c r="C10" s="51">
        <v>54.182034393817759</v>
      </c>
      <c r="D10" s="51">
        <v>54.48814680354586</v>
      </c>
      <c r="E10" s="51">
        <v>54.666193723432166</v>
      </c>
      <c r="F10" s="51">
        <v>54.816655093160527</v>
      </c>
      <c r="G10" s="51">
        <v>54.786315605164198</v>
      </c>
      <c r="H10" s="51">
        <v>54.723323379256584</v>
      </c>
      <c r="I10" s="51">
        <v>54.489969214757046</v>
      </c>
      <c r="J10" s="51">
        <v>54.131776617274788</v>
      </c>
      <c r="K10" s="51">
        <v>53.823960671560727</v>
      </c>
      <c r="L10" s="51">
        <v>53.373868115831321</v>
      </c>
      <c r="M10" s="51">
        <v>52.960676681067454</v>
      </c>
      <c r="N10" s="51">
        <v>52.45775531012422</v>
      </c>
      <c r="O10" s="51">
        <v>51.9591456823591</v>
      </c>
      <c r="P10" s="51">
        <v>51.381981889763644</v>
      </c>
      <c r="Q10" s="51">
        <v>50.900722488990127</v>
      </c>
      <c r="R10" s="51">
        <v>50.404389406951857</v>
      </c>
      <c r="S10" s="51">
        <v>49.846347867276172</v>
      </c>
      <c r="T10" s="51">
        <v>49.349083100978213</v>
      </c>
      <c r="U10" s="51">
        <v>48.811187023387291</v>
      </c>
      <c r="V10" s="51">
        <v>48.428228238763083</v>
      </c>
      <c r="W10" s="51">
        <v>48.047632343418705</v>
      </c>
      <c r="X10" s="51">
        <v>47.672262818435591</v>
      </c>
      <c r="Y10" s="51">
        <v>47.299698106851991</v>
      </c>
      <c r="Z10" s="51">
        <v>46.896876632505176</v>
      </c>
      <c r="AA10" s="51">
        <v>46.524667235397409</v>
      </c>
      <c r="AB10" s="51">
        <v>46.2101702671184</v>
      </c>
      <c r="AC10" s="51">
        <v>45.899587745685665</v>
      </c>
      <c r="AD10" s="51">
        <v>45.578928484013773</v>
      </c>
      <c r="AE10" s="51">
        <v>45.277056356290885</v>
      </c>
      <c r="AF10" s="51">
        <v>44.972168101858543</v>
      </c>
      <c r="AG10" s="51">
        <v>44.738165356106705</v>
      </c>
      <c r="AH10" s="51">
        <v>44.530069775751194</v>
      </c>
      <c r="AI10" s="51">
        <v>44.345630117826687</v>
      </c>
      <c r="AJ10" s="51">
        <v>44.175792665844376</v>
      </c>
      <c r="AK10" s="51">
        <v>44.026315963946196</v>
      </c>
      <c r="AL10" s="51">
        <v>43.895180479623342</v>
      </c>
      <c r="AM10" s="51">
        <v>43.812153630844705</v>
      </c>
      <c r="AN10" s="51">
        <v>43.763743035395777</v>
      </c>
      <c r="AO10" s="51">
        <v>43.716500915734244</v>
      </c>
      <c r="AP10" s="51">
        <v>43.663829543260704</v>
      </c>
      <c r="AQ10" s="51">
        <v>43.589153905326221</v>
      </c>
      <c r="AR10" s="51">
        <v>43.50635277851282</v>
      </c>
      <c r="AS10" s="51">
        <v>43.474243932876639</v>
      </c>
      <c r="AT10" s="51">
        <v>43.462964057738944</v>
      </c>
      <c r="AU10" s="51">
        <v>43.479607698762038</v>
      </c>
      <c r="AV10" s="51">
        <v>43.481699779218538</v>
      </c>
      <c r="AW10" s="51">
        <v>43.482614700673373</v>
      </c>
      <c r="AX10" s="51">
        <v>43.48443404462644</v>
      </c>
      <c r="AY10" s="51">
        <v>43.481490021711359</v>
      </c>
      <c r="AZ10" s="51">
        <v>43.467660221866993</v>
      </c>
      <c r="BA10" s="51">
        <v>43.441918791571965</v>
      </c>
      <c r="BB10" s="51">
        <v>43.429154768116931</v>
      </c>
      <c r="BC10" s="51">
        <v>43.411431808227384</v>
      </c>
      <c r="BD10" s="51">
        <v>43.410449950774101</v>
      </c>
      <c r="BE10" s="51">
        <v>43.399244128880852</v>
      </c>
      <c r="BF10" s="51">
        <v>43.368985998210306</v>
      </c>
      <c r="BG10" s="51">
        <v>43.325221650972694</v>
      </c>
      <c r="BH10" s="51">
        <v>43.225621137895523</v>
      </c>
      <c r="BI10" s="51">
        <v>43.167547241717472</v>
      </c>
      <c r="BJ10" s="51">
        <v>43.175476155337094</v>
      </c>
      <c r="BK10" s="51">
        <v>43.195106539638815</v>
      </c>
      <c r="BL10" s="51">
        <v>43.215448072383417</v>
      </c>
      <c r="BM10" s="51">
        <v>43.230373743593447</v>
      </c>
      <c r="BN10" s="51">
        <v>43.24271629730093</v>
      </c>
      <c r="BO10" s="51">
        <v>43.258139667123551</v>
      </c>
    </row>
    <row r="11" spans="1:67" x14ac:dyDescent="0.2">
      <c r="A11" s="43" t="s">
        <v>85</v>
      </c>
      <c r="B11" s="46">
        <v>53.508749844220524</v>
      </c>
      <c r="C11" s="46">
        <v>54.182034393817759</v>
      </c>
      <c r="D11" s="46">
        <v>54.65591859869857</v>
      </c>
      <c r="E11" s="46">
        <v>55.11887281259267</v>
      </c>
      <c r="F11" s="46">
        <v>55.603467604848653</v>
      </c>
      <c r="G11" s="46">
        <v>56.010371331406049</v>
      </c>
      <c r="H11" s="46">
        <v>56.530049720123102</v>
      </c>
      <c r="I11" s="46">
        <v>56.815219457711521</v>
      </c>
      <c r="J11" s="46">
        <v>56.937388674857473</v>
      </c>
      <c r="K11" s="46">
        <v>57.084306052912162</v>
      </c>
      <c r="L11" s="46">
        <v>57.054157494057272</v>
      </c>
      <c r="M11" s="46">
        <v>57.095202358253886</v>
      </c>
      <c r="N11" s="46">
        <v>56.994201159393846</v>
      </c>
      <c r="O11" s="46">
        <v>56.853923500919585</v>
      </c>
      <c r="P11" s="46">
        <v>56.590846159694372</v>
      </c>
      <c r="Q11" s="46">
        <v>56.413135352613573</v>
      </c>
      <c r="R11" s="46">
        <v>56.205984866644116</v>
      </c>
      <c r="S11" s="46">
        <v>55.907329739814841</v>
      </c>
      <c r="T11" s="46">
        <v>55.723682324502072</v>
      </c>
      <c r="U11" s="46">
        <v>55.434702599635884</v>
      </c>
      <c r="V11" s="46">
        <v>55.269647369773132</v>
      </c>
      <c r="W11" s="46">
        <v>55.072885181651223</v>
      </c>
      <c r="X11" s="46">
        <v>54.861171491472426</v>
      </c>
      <c r="Y11" s="46">
        <v>54.63496049974308</v>
      </c>
      <c r="Z11" s="46">
        <v>54.362659341280292</v>
      </c>
      <c r="AA11" s="46">
        <v>54.089385259201876</v>
      </c>
      <c r="AB11" s="46">
        <v>53.850899492364064</v>
      </c>
      <c r="AC11" s="46">
        <v>53.590208151691961</v>
      </c>
      <c r="AD11" s="46">
        <v>53.289320334697607</v>
      </c>
      <c r="AE11" s="46">
        <v>53.080119927537751</v>
      </c>
      <c r="AF11" s="46">
        <v>52.806691217136958</v>
      </c>
      <c r="AG11" s="46">
        <v>52.550702848916906</v>
      </c>
      <c r="AH11" s="46">
        <v>52.301381761741958</v>
      </c>
      <c r="AI11" s="46">
        <v>52.068892198747903</v>
      </c>
      <c r="AJ11" s="46">
        <v>51.841725991435666</v>
      </c>
      <c r="AK11" s="46">
        <v>51.631212056253119</v>
      </c>
      <c r="AL11" s="46">
        <v>51.440274046008888</v>
      </c>
      <c r="AM11" s="46">
        <v>51.304522039955494</v>
      </c>
      <c r="AN11" s="46">
        <v>51.217616357443461</v>
      </c>
      <c r="AO11" s="46">
        <v>51.138599124864619</v>
      </c>
      <c r="AP11" s="46">
        <v>51.045834898315654</v>
      </c>
      <c r="AQ11" s="46">
        <v>51.017668114888764</v>
      </c>
      <c r="AR11" s="46">
        <v>50.905245941137785</v>
      </c>
      <c r="AS11" s="46">
        <v>50.842861979583553</v>
      </c>
      <c r="AT11" s="46">
        <v>50.801197635273191</v>
      </c>
      <c r="AU11" s="46">
        <v>50.796048281699946</v>
      </c>
      <c r="AV11" s="46">
        <v>50.786272708912811</v>
      </c>
      <c r="AW11" s="46">
        <v>50.781749249768346</v>
      </c>
      <c r="AX11" s="46">
        <v>50.789031064836664</v>
      </c>
      <c r="AY11" s="46">
        <v>50.800808790732091</v>
      </c>
      <c r="AZ11" s="46">
        <v>50.809292590683498</v>
      </c>
      <c r="BA11" s="46">
        <v>50.81212684889902</v>
      </c>
      <c r="BB11" s="46">
        <v>50.82910779979742</v>
      </c>
      <c r="BC11" s="46">
        <v>50.843085348145273</v>
      </c>
      <c r="BD11" s="46">
        <v>50.881205320837573</v>
      </c>
      <c r="BE11" s="46">
        <v>50.909582766123947</v>
      </c>
      <c r="BF11" s="46">
        <v>50.90469323521797</v>
      </c>
      <c r="BG11" s="46">
        <v>50.957205363366533</v>
      </c>
      <c r="BH11" s="46">
        <v>50.888442946556879</v>
      </c>
      <c r="BI11" s="46">
        <v>50.843040378167288</v>
      </c>
      <c r="BJ11" s="46">
        <v>50.862211798244878</v>
      </c>
      <c r="BK11" s="46">
        <v>50.888939580647879</v>
      </c>
      <c r="BL11" s="46">
        <v>50.914042836079844</v>
      </c>
      <c r="BM11" s="46">
        <v>50.9302682329836</v>
      </c>
      <c r="BN11" s="46">
        <v>50.942557325719044</v>
      </c>
      <c r="BO11" s="46">
        <v>50.958605397762454</v>
      </c>
    </row>
    <row r="22" spans="3:67" x14ac:dyDescent="0.2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</row>
    <row r="27" spans="3:67" x14ac:dyDescent="0.2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6"/>
  <sheetViews>
    <sheetView workbookViewId="0"/>
  </sheetViews>
  <sheetFormatPr defaultRowHeight="12.75" x14ac:dyDescent="0.2"/>
  <cols>
    <col min="1" max="1" width="16.42578125" customWidth="1"/>
  </cols>
  <sheetData>
    <row r="1" spans="1:72" s="30" customFormat="1" x14ac:dyDescent="0.2">
      <c r="A1" s="42" t="s">
        <v>102</v>
      </c>
    </row>
    <row r="2" spans="1:72" s="30" customFormat="1" x14ac:dyDescent="0.2"/>
    <row r="3" spans="1:72" x14ac:dyDescent="0.2">
      <c r="A3" s="42" t="s">
        <v>84</v>
      </c>
    </row>
    <row r="4" spans="1:72" x14ac:dyDescent="0.2">
      <c r="A4" s="44"/>
      <c r="B4" s="44">
        <v>2010</v>
      </c>
      <c r="C4" s="44">
        <v>2011</v>
      </c>
      <c r="D4" s="44">
        <v>2012</v>
      </c>
      <c r="E4" s="44">
        <v>2013</v>
      </c>
      <c r="F4" s="44">
        <v>2014</v>
      </c>
      <c r="G4" s="44">
        <v>2015</v>
      </c>
      <c r="H4" s="44">
        <v>2016</v>
      </c>
      <c r="I4" s="44">
        <v>2017</v>
      </c>
      <c r="J4" s="44">
        <v>2018</v>
      </c>
      <c r="K4" s="44">
        <v>2019</v>
      </c>
      <c r="L4" s="44">
        <v>2020</v>
      </c>
      <c r="M4" s="44">
        <v>2021</v>
      </c>
      <c r="N4" s="44">
        <v>2022</v>
      </c>
      <c r="O4" s="44">
        <v>2023</v>
      </c>
      <c r="P4" s="44">
        <v>2024</v>
      </c>
      <c r="Q4" s="44">
        <v>2025</v>
      </c>
      <c r="R4" s="44">
        <v>2026</v>
      </c>
      <c r="S4" s="44">
        <v>2027</v>
      </c>
      <c r="T4" s="44">
        <v>2028</v>
      </c>
      <c r="U4" s="44">
        <v>2029</v>
      </c>
      <c r="V4" s="44">
        <v>2030</v>
      </c>
      <c r="W4" s="44">
        <v>2031</v>
      </c>
      <c r="X4" s="44">
        <v>2032</v>
      </c>
      <c r="Y4" s="44">
        <v>2033</v>
      </c>
      <c r="Z4" s="44">
        <v>2034</v>
      </c>
      <c r="AA4" s="44">
        <v>2035</v>
      </c>
      <c r="AB4" s="44">
        <v>2036</v>
      </c>
      <c r="AC4" s="44">
        <v>2037</v>
      </c>
      <c r="AD4" s="44">
        <v>2038</v>
      </c>
      <c r="AE4" s="44">
        <v>2039</v>
      </c>
      <c r="AF4" s="44">
        <v>2040</v>
      </c>
      <c r="AG4" s="44">
        <v>2041</v>
      </c>
      <c r="AH4" s="44">
        <v>2042</v>
      </c>
      <c r="AI4" s="44">
        <v>2043</v>
      </c>
      <c r="AJ4" s="44">
        <v>2044</v>
      </c>
      <c r="AK4" s="44">
        <v>2045</v>
      </c>
      <c r="AL4" s="44">
        <v>2046</v>
      </c>
      <c r="AM4" s="44">
        <v>2047</v>
      </c>
      <c r="AN4" s="44">
        <v>2048</v>
      </c>
      <c r="AO4" s="44">
        <v>2049</v>
      </c>
      <c r="AP4" s="44">
        <v>2050</v>
      </c>
      <c r="AQ4" s="44">
        <v>2051</v>
      </c>
      <c r="AR4" s="44">
        <v>2052</v>
      </c>
      <c r="AS4" s="44">
        <v>2053</v>
      </c>
      <c r="AT4" s="44">
        <v>2054</v>
      </c>
      <c r="AU4" s="44">
        <v>2055</v>
      </c>
      <c r="AV4" s="44">
        <v>2056</v>
      </c>
      <c r="AW4" s="44">
        <v>2057</v>
      </c>
      <c r="AX4" s="44">
        <v>2058</v>
      </c>
      <c r="AY4" s="44">
        <v>2059</v>
      </c>
      <c r="AZ4" s="44">
        <v>2060</v>
      </c>
      <c r="BA4" s="44">
        <v>2061</v>
      </c>
      <c r="BB4" s="44">
        <v>2062</v>
      </c>
      <c r="BC4" s="44">
        <v>2063</v>
      </c>
      <c r="BD4" s="44">
        <v>2064</v>
      </c>
      <c r="BE4" s="44">
        <v>2065</v>
      </c>
      <c r="BF4" s="44">
        <v>2066</v>
      </c>
      <c r="BG4" s="44">
        <v>2067</v>
      </c>
      <c r="BH4" s="44">
        <v>2068</v>
      </c>
      <c r="BI4" s="44">
        <v>2069</v>
      </c>
      <c r="BJ4" s="44">
        <v>2070</v>
      </c>
      <c r="BK4" s="44">
        <v>2071</v>
      </c>
      <c r="BL4" s="44">
        <v>2072</v>
      </c>
      <c r="BM4" s="44">
        <v>2073</v>
      </c>
      <c r="BN4" s="44">
        <v>2074</v>
      </c>
      <c r="BO4" s="44">
        <v>2075</v>
      </c>
      <c r="BP4" s="44">
        <v>2076</v>
      </c>
      <c r="BQ4" s="44">
        <v>2077</v>
      </c>
      <c r="BR4" s="44">
        <v>2078</v>
      </c>
      <c r="BS4" s="44">
        <v>2079</v>
      </c>
      <c r="BT4" s="44">
        <v>2080</v>
      </c>
    </row>
    <row r="5" spans="1:72" x14ac:dyDescent="0.2">
      <c r="A5" s="30" t="s">
        <v>83</v>
      </c>
      <c r="B5" s="51">
        <v>25.63664590454885</v>
      </c>
      <c r="C5" s="51">
        <v>25.863361020522923</v>
      </c>
      <c r="D5" s="51">
        <v>26.872395608483785</v>
      </c>
      <c r="E5" s="51">
        <v>28.350642836121203</v>
      </c>
      <c r="F5" s="51">
        <v>29.479682108689499</v>
      </c>
      <c r="G5" s="51">
        <v>30.354427567412191</v>
      </c>
      <c r="H5" s="51">
        <v>31.00492020695339</v>
      </c>
      <c r="I5" s="51">
        <v>31.552596930639254</v>
      </c>
      <c r="J5" s="51">
        <v>32.053238831553045</v>
      </c>
      <c r="K5" s="51">
        <v>32.445054659077037</v>
      </c>
      <c r="L5" s="51">
        <v>32.725296387581928</v>
      </c>
      <c r="M5" s="51">
        <v>32.921451265538984</v>
      </c>
      <c r="N5" s="51">
        <v>33.026637603140387</v>
      </c>
      <c r="O5" s="51">
        <v>33.042551511535926</v>
      </c>
      <c r="P5" s="51">
        <v>33.003131782306035</v>
      </c>
      <c r="Q5" s="51">
        <v>32.930267092954033</v>
      </c>
      <c r="R5" s="51">
        <v>32.850921939193249</v>
      </c>
      <c r="S5" s="51">
        <v>32.765646625885658</v>
      </c>
      <c r="T5" s="51">
        <v>32.681271212280215</v>
      </c>
      <c r="U5" s="51">
        <v>32.597861005679668</v>
      </c>
      <c r="V5" s="51">
        <v>32.467016365847364</v>
      </c>
      <c r="W5" s="51">
        <v>32.285551230249169</v>
      </c>
      <c r="X5" s="51">
        <v>32.044054005229775</v>
      </c>
      <c r="Y5" s="51">
        <v>31.787666905045523</v>
      </c>
      <c r="Z5" s="51">
        <v>31.537390469729875</v>
      </c>
      <c r="AA5" s="51">
        <v>31.267964306724025</v>
      </c>
      <c r="AB5" s="51">
        <v>30.979097435164402</v>
      </c>
      <c r="AC5" s="51">
        <v>30.660255697415881</v>
      </c>
      <c r="AD5" s="51">
        <v>30.328936758821282</v>
      </c>
      <c r="AE5" s="51">
        <v>29.96830687631628</v>
      </c>
      <c r="AF5" s="51">
        <v>29.60004712227175</v>
      </c>
      <c r="AG5" s="51">
        <v>29.261538858760897</v>
      </c>
      <c r="AH5" s="51">
        <v>28.983201663872279</v>
      </c>
      <c r="AI5" s="51">
        <v>28.758055648007112</v>
      </c>
      <c r="AJ5" s="51">
        <v>28.597732506448221</v>
      </c>
      <c r="AK5" s="51">
        <v>28.484330558959428</v>
      </c>
      <c r="AL5" s="51">
        <v>28.384430611935759</v>
      </c>
      <c r="AM5" s="51">
        <v>28.278397394067863</v>
      </c>
      <c r="AN5" s="51">
        <v>28.175158924625702</v>
      </c>
      <c r="AO5" s="51">
        <v>28.11424663947632</v>
      </c>
      <c r="AP5" s="51">
        <v>28.098354629288021</v>
      </c>
      <c r="AQ5" s="51">
        <v>28.120178778250704</v>
      </c>
      <c r="AR5" s="51">
        <v>28.159116862974681</v>
      </c>
      <c r="AS5" s="51">
        <v>28.196147824540372</v>
      </c>
      <c r="AT5" s="51">
        <v>28.241763329473184</v>
      </c>
      <c r="AU5" s="51">
        <v>28.308668437316324</v>
      </c>
      <c r="AV5" s="51">
        <v>28.449156351115903</v>
      </c>
      <c r="AW5" s="51">
        <v>28.649297329712539</v>
      </c>
      <c r="AX5" s="51">
        <v>28.863368856029584</v>
      </c>
      <c r="AY5" s="51">
        <v>29.062961384540881</v>
      </c>
      <c r="AZ5" s="51">
        <v>29.235471361534874</v>
      </c>
      <c r="BA5" s="51">
        <v>29.404326623338708</v>
      </c>
      <c r="BB5" s="51">
        <v>29.546969357588978</v>
      </c>
      <c r="BC5" s="51">
        <v>29.660992265269869</v>
      </c>
      <c r="BD5" s="51">
        <v>29.748708004996445</v>
      </c>
      <c r="BE5" s="51">
        <v>29.807320719591697</v>
      </c>
      <c r="BF5" s="51">
        <v>29.850152125900639</v>
      </c>
      <c r="BG5" s="51">
        <v>29.892738545332421</v>
      </c>
      <c r="BH5" s="51">
        <v>29.93182164267607</v>
      </c>
      <c r="BI5" s="51">
        <v>29.956602340750038</v>
      </c>
      <c r="BJ5" s="51">
        <v>29.980559015312689</v>
      </c>
      <c r="BK5" s="51">
        <v>30.020100391467281</v>
      </c>
      <c r="BL5" s="51">
        <v>30.114126549359792</v>
      </c>
      <c r="BM5" s="51">
        <v>30.246662036871072</v>
      </c>
      <c r="BN5" s="51">
        <v>30.377300125290006</v>
      </c>
      <c r="BO5" s="51">
        <v>30.480154320770556</v>
      </c>
      <c r="BP5" s="51">
        <v>30.554066003469998</v>
      </c>
      <c r="BQ5" s="51">
        <v>30.63492740513983</v>
      </c>
      <c r="BR5" s="51">
        <v>30.722182231270256</v>
      </c>
      <c r="BS5" s="51">
        <v>30.812117576855048</v>
      </c>
      <c r="BT5" s="51">
        <v>30.897738488062185</v>
      </c>
    </row>
    <row r="6" spans="1:72" x14ac:dyDescent="0.2">
      <c r="A6" s="43" t="s">
        <v>85</v>
      </c>
      <c r="B6" s="46">
        <v>25.63664590454885</v>
      </c>
      <c r="C6" s="46">
        <v>25.863361020522923</v>
      </c>
      <c r="D6" s="46">
        <v>26.872395608483785</v>
      </c>
      <c r="E6" s="46">
        <v>28.350642836121203</v>
      </c>
      <c r="F6" s="46">
        <v>29.479682108689499</v>
      </c>
      <c r="G6" s="46">
        <v>30.354427567412191</v>
      </c>
      <c r="H6" s="46">
        <v>31.041629360930433</v>
      </c>
      <c r="I6" s="46">
        <v>31.68994723624699</v>
      </c>
      <c r="J6" s="46">
        <v>32.367704243940274</v>
      </c>
      <c r="K6" s="46">
        <v>33.000917847832007</v>
      </c>
      <c r="L6" s="46">
        <v>33.588440881746344</v>
      </c>
      <c r="M6" s="46">
        <v>34.131995744012023</v>
      </c>
      <c r="N6" s="46">
        <v>34.597086327402849</v>
      </c>
      <c r="O6" s="46">
        <v>34.953874484323883</v>
      </c>
      <c r="P6" s="46">
        <v>35.245062669809577</v>
      </c>
      <c r="Q6" s="46">
        <v>35.489707362873467</v>
      </c>
      <c r="R6" s="46">
        <v>35.709320356684742</v>
      </c>
      <c r="S6" s="46">
        <v>35.905103377725993</v>
      </c>
      <c r="T6" s="46">
        <v>36.087377117329197</v>
      </c>
      <c r="U6" s="46">
        <v>36.261106919284622</v>
      </c>
      <c r="V6" s="46">
        <v>36.37589689980814</v>
      </c>
      <c r="W6" s="46">
        <v>36.425226802322676</v>
      </c>
      <c r="X6" s="46">
        <v>36.394027164886253</v>
      </c>
      <c r="Y6" s="46">
        <v>36.322855479386583</v>
      </c>
      <c r="Z6" s="46">
        <v>36.237748890248433</v>
      </c>
      <c r="AA6" s="46">
        <v>36.117800441791047</v>
      </c>
      <c r="AB6" s="46">
        <v>35.967617194265635</v>
      </c>
      <c r="AC6" s="46">
        <v>35.771612143636645</v>
      </c>
      <c r="AD6" s="46">
        <v>35.545717119094142</v>
      </c>
      <c r="AE6" s="46">
        <v>35.272717009584248</v>
      </c>
      <c r="AF6" s="46">
        <v>34.97456090138882</v>
      </c>
      <c r="AG6" s="46">
        <v>34.689861428212538</v>
      </c>
      <c r="AH6" s="46">
        <v>34.451897842000832</v>
      </c>
      <c r="AI6" s="46">
        <v>34.253002909954169</v>
      </c>
      <c r="AJ6" s="46">
        <v>34.103717608784279</v>
      </c>
      <c r="AK6" s="46">
        <v>33.989387734616493</v>
      </c>
      <c r="AL6" s="46">
        <v>33.882549225623507</v>
      </c>
      <c r="AM6" s="46">
        <v>33.768471726759429</v>
      </c>
      <c r="AN6" s="46">
        <v>33.654997091442759</v>
      </c>
      <c r="AO6" s="46">
        <v>33.581964548459176</v>
      </c>
      <c r="AP6" s="46">
        <v>33.554146712349883</v>
      </c>
      <c r="AQ6" s="46">
        <v>33.566023342001621</v>
      </c>
      <c r="AR6" s="46">
        <v>33.597186484551223</v>
      </c>
      <c r="AS6" s="46">
        <v>33.627889077520756</v>
      </c>
      <c r="AT6" s="46">
        <v>33.669763793426227</v>
      </c>
      <c r="AU6" s="46">
        <v>33.733946912147523</v>
      </c>
      <c r="AV6" s="46">
        <v>33.870466694642381</v>
      </c>
      <c r="AW6" s="46">
        <v>34.067931621040692</v>
      </c>
      <c r="AX6" s="46">
        <v>34.285116470807168</v>
      </c>
      <c r="AY6" s="46">
        <v>34.497589027627775</v>
      </c>
      <c r="AZ6" s="46">
        <v>34.689517820312943</v>
      </c>
      <c r="BA6" s="46">
        <v>34.882133509447101</v>
      </c>
      <c r="BB6" s="46">
        <v>35.051889265987455</v>
      </c>
      <c r="BC6" s="46">
        <v>35.195573032412142</v>
      </c>
      <c r="BD6" s="46">
        <v>35.315155319272499</v>
      </c>
      <c r="BE6" s="46">
        <v>35.407465588108629</v>
      </c>
      <c r="BF6" s="46">
        <v>35.485579744603591</v>
      </c>
      <c r="BG6" s="46">
        <v>35.564699888372353</v>
      </c>
      <c r="BH6" s="46">
        <v>35.640731691374178</v>
      </c>
      <c r="BI6" s="46">
        <v>35.701904414319294</v>
      </c>
      <c r="BJ6" s="46">
        <v>35.761803282746975</v>
      </c>
      <c r="BK6" s="46">
        <v>35.833465023411115</v>
      </c>
      <c r="BL6" s="46">
        <v>35.952228707430173</v>
      </c>
      <c r="BM6" s="46">
        <v>36.104107143310124</v>
      </c>
      <c r="BN6" s="46">
        <v>36.253418135264859</v>
      </c>
      <c r="BO6" s="46">
        <v>36.378088793217756</v>
      </c>
      <c r="BP6" s="46">
        <v>36.473923347727926</v>
      </c>
      <c r="BQ6" s="46">
        <v>36.575065429872033</v>
      </c>
      <c r="BR6" s="46">
        <v>36.680734008188928</v>
      </c>
      <c r="BS6" s="46">
        <v>36.787514994692195</v>
      </c>
      <c r="BT6" s="46">
        <v>36.888734123317057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54"/>
  <sheetViews>
    <sheetView zoomScale="85" zoomScaleNormal="85" workbookViewId="0"/>
  </sheetViews>
  <sheetFormatPr defaultRowHeight="12.75" x14ac:dyDescent="0.2"/>
  <cols>
    <col min="1" max="1" width="13.85546875" bestFit="1" customWidth="1"/>
    <col min="2" max="2" width="31" bestFit="1" customWidth="1"/>
  </cols>
  <sheetData>
    <row r="1" spans="1:73" x14ac:dyDescent="0.2">
      <c r="A1" s="9" t="s">
        <v>104</v>
      </c>
    </row>
    <row r="2" spans="1:73" x14ac:dyDescent="0.2">
      <c r="A2" s="8" t="s">
        <v>21</v>
      </c>
    </row>
    <row r="4" spans="1:73" x14ac:dyDescent="0.2">
      <c r="A4" s="8"/>
      <c r="B4" s="10" t="s">
        <v>3</v>
      </c>
      <c r="C4" s="1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  <c r="M4" s="16">
        <v>2020</v>
      </c>
      <c r="N4" s="16">
        <v>2021</v>
      </c>
      <c r="O4" s="16">
        <v>2022</v>
      </c>
      <c r="P4" s="16">
        <v>2023</v>
      </c>
      <c r="Q4" s="16">
        <v>2024</v>
      </c>
      <c r="R4" s="16">
        <v>2025</v>
      </c>
      <c r="S4" s="16">
        <v>2026</v>
      </c>
      <c r="T4" s="16">
        <v>2027</v>
      </c>
      <c r="U4" s="16">
        <v>2028</v>
      </c>
      <c r="V4" s="16">
        <v>2029</v>
      </c>
      <c r="W4" s="16">
        <v>2030</v>
      </c>
      <c r="X4" s="16">
        <v>2031</v>
      </c>
      <c r="Y4" s="16">
        <v>2032</v>
      </c>
      <c r="Z4" s="16">
        <v>2033</v>
      </c>
      <c r="AA4" s="16">
        <v>2034</v>
      </c>
      <c r="AB4" s="16">
        <v>2035</v>
      </c>
      <c r="AC4" s="16">
        <v>2036</v>
      </c>
      <c r="AD4" s="16">
        <v>2037</v>
      </c>
      <c r="AE4" s="16">
        <v>2038</v>
      </c>
      <c r="AF4" s="16">
        <v>2039</v>
      </c>
      <c r="AG4" s="16">
        <v>2040</v>
      </c>
      <c r="AH4" s="16">
        <v>2041</v>
      </c>
      <c r="AI4" s="16">
        <v>2042</v>
      </c>
      <c r="AJ4" s="16">
        <v>2043</v>
      </c>
      <c r="AK4" s="16">
        <v>2044</v>
      </c>
      <c r="AL4" s="16">
        <v>2045</v>
      </c>
      <c r="AM4" s="16">
        <v>2046</v>
      </c>
      <c r="AN4" s="16">
        <v>2047</v>
      </c>
      <c r="AO4" s="16">
        <v>2048</v>
      </c>
      <c r="AP4" s="16">
        <v>2049</v>
      </c>
      <c r="AQ4" s="16">
        <v>2050</v>
      </c>
      <c r="AR4" s="16">
        <v>2051</v>
      </c>
      <c r="AS4" s="16">
        <v>2052</v>
      </c>
      <c r="AT4" s="16">
        <v>2053</v>
      </c>
      <c r="AU4" s="16">
        <v>2054</v>
      </c>
      <c r="AV4" s="16">
        <v>2055</v>
      </c>
      <c r="AW4" s="16">
        <v>2056</v>
      </c>
      <c r="AX4" s="16">
        <v>2057</v>
      </c>
      <c r="AY4" s="16">
        <v>2058</v>
      </c>
      <c r="AZ4" s="16">
        <v>2059</v>
      </c>
      <c r="BA4" s="16">
        <v>2060</v>
      </c>
      <c r="BB4" s="16">
        <v>2061</v>
      </c>
      <c r="BC4" s="16">
        <v>2062</v>
      </c>
      <c r="BD4" s="16">
        <v>2063</v>
      </c>
      <c r="BE4" s="16">
        <v>2064</v>
      </c>
      <c r="BF4" s="16">
        <v>2065</v>
      </c>
      <c r="BG4" s="16">
        <v>2066</v>
      </c>
      <c r="BH4" s="16">
        <v>2067</v>
      </c>
      <c r="BI4" s="16">
        <v>2068</v>
      </c>
      <c r="BJ4" s="16">
        <v>2069</v>
      </c>
      <c r="BK4" s="16">
        <v>2070</v>
      </c>
      <c r="BL4" s="16">
        <v>2071</v>
      </c>
      <c r="BM4" s="16">
        <v>2072</v>
      </c>
      <c r="BN4" s="16">
        <v>2073</v>
      </c>
      <c r="BO4" s="16">
        <v>2074</v>
      </c>
      <c r="BP4" s="16">
        <v>2075</v>
      </c>
      <c r="BQ4" s="16">
        <v>2076</v>
      </c>
      <c r="BR4" s="16">
        <v>2077</v>
      </c>
      <c r="BS4" s="16">
        <v>2078</v>
      </c>
      <c r="BT4" s="16">
        <v>2079</v>
      </c>
      <c r="BU4" s="16">
        <v>2080</v>
      </c>
    </row>
    <row r="5" spans="1:73" x14ac:dyDescent="0.2">
      <c r="A5" s="58" t="s">
        <v>14</v>
      </c>
      <c r="B5" s="12" t="s">
        <v>6</v>
      </c>
      <c r="C5" s="7">
        <v>48373.641859028379</v>
      </c>
      <c r="D5" s="7">
        <v>50609.471585752683</v>
      </c>
      <c r="E5" s="7">
        <v>52097.390050373797</v>
      </c>
      <c r="F5" s="7">
        <v>52270.619430945502</v>
      </c>
      <c r="G5" s="7">
        <v>52307.722980696453</v>
      </c>
      <c r="H5" s="7">
        <v>52853.26548917219</v>
      </c>
      <c r="I5" s="7">
        <v>53188.199083979824</v>
      </c>
      <c r="J5" s="7">
        <v>53680.586574759196</v>
      </c>
      <c r="K5" s="7">
        <v>54268.023186649538</v>
      </c>
      <c r="L5" s="7">
        <v>55071.568900623999</v>
      </c>
      <c r="M5" s="7">
        <v>56046.034763492069</v>
      </c>
      <c r="N5" s="7">
        <v>57145.782123178935</v>
      </c>
      <c r="O5" s="7">
        <v>58377.223953144698</v>
      </c>
      <c r="P5" s="7">
        <v>59631.16089991929</v>
      </c>
      <c r="Q5" s="7">
        <v>60920.02481416909</v>
      </c>
      <c r="R5" s="7">
        <v>62366.282699730073</v>
      </c>
      <c r="S5" s="7">
        <v>63944.915051767835</v>
      </c>
      <c r="T5" s="7">
        <v>65601.951050761636</v>
      </c>
      <c r="U5" s="7">
        <v>67191.802854023626</v>
      </c>
      <c r="V5" s="7">
        <v>68737.062468047283</v>
      </c>
      <c r="W5" s="7">
        <v>70258.791591883491</v>
      </c>
      <c r="X5" s="7">
        <v>71858.322606252972</v>
      </c>
      <c r="Y5" s="7">
        <v>73503.315235468996</v>
      </c>
      <c r="Z5" s="7">
        <v>75317.964100444704</v>
      </c>
      <c r="AA5" s="7">
        <v>77242.217116636093</v>
      </c>
      <c r="AB5" s="7">
        <v>78838.694266843726</v>
      </c>
      <c r="AC5" s="7">
        <v>80464.382527609647</v>
      </c>
      <c r="AD5" s="7">
        <v>82096.903676346847</v>
      </c>
      <c r="AE5" s="7">
        <v>83741.285245436084</v>
      </c>
      <c r="AF5" s="7">
        <v>85413.925650073186</v>
      </c>
      <c r="AG5" s="7">
        <v>87107.607595093679</v>
      </c>
      <c r="AH5" s="7">
        <v>88826.869457804845</v>
      </c>
      <c r="AI5" s="7">
        <v>90568.340454954901</v>
      </c>
      <c r="AJ5" s="7">
        <v>92274.410172234784</v>
      </c>
      <c r="AK5" s="7">
        <v>94111.243554660323</v>
      </c>
      <c r="AL5" s="7">
        <v>95996.82996795293</v>
      </c>
      <c r="AM5" s="7">
        <v>97762.079663356824</v>
      </c>
      <c r="AN5" s="7">
        <v>99531.791762068635</v>
      </c>
      <c r="AO5" s="7">
        <v>101309.69209088621</v>
      </c>
      <c r="AP5" s="7">
        <v>103103.00217312999</v>
      </c>
      <c r="AQ5" s="7">
        <v>104908.91835711602</v>
      </c>
      <c r="AR5" s="7">
        <v>106699.31210225372</v>
      </c>
      <c r="AS5" s="7">
        <v>108489.92798832431</v>
      </c>
      <c r="AT5" s="7">
        <v>110336.38570387264</v>
      </c>
      <c r="AU5" s="7">
        <v>112241.22350369063</v>
      </c>
      <c r="AV5" s="7">
        <v>114120.46387065519</v>
      </c>
      <c r="AW5" s="7">
        <v>116176.9248442216</v>
      </c>
      <c r="AX5" s="7">
        <v>118306.62193496736</v>
      </c>
      <c r="AY5" s="7">
        <v>120295.7238832703</v>
      </c>
      <c r="AZ5" s="7">
        <v>122321.06993495277</v>
      </c>
      <c r="BA5" s="7">
        <v>124390.85971387889</v>
      </c>
      <c r="BB5" s="7">
        <v>126529.27989381808</v>
      </c>
      <c r="BC5" s="7">
        <v>128735.94212600803</v>
      </c>
      <c r="BD5" s="7">
        <v>131003.50248668317</v>
      </c>
      <c r="BE5" s="7">
        <v>133348.57675357276</v>
      </c>
      <c r="BF5" s="7">
        <v>135765.1344222152</v>
      </c>
      <c r="BG5" s="7">
        <v>138238.71513513188</v>
      </c>
      <c r="BH5" s="7">
        <v>140749.19369192442</v>
      </c>
      <c r="BI5" s="7">
        <v>143286.23696116763</v>
      </c>
      <c r="BJ5" s="7">
        <v>145883.88075360243</v>
      </c>
      <c r="BK5" s="7">
        <v>148545.55093748818</v>
      </c>
      <c r="BL5" s="7">
        <v>151172.77789809013</v>
      </c>
      <c r="BM5" s="7">
        <v>154049.91438362291</v>
      </c>
      <c r="BN5" s="7">
        <v>157038.93246627456</v>
      </c>
      <c r="BO5" s="7">
        <v>159818.64795071862</v>
      </c>
      <c r="BP5" s="7">
        <v>162602.8984444353</v>
      </c>
      <c r="BQ5" s="7">
        <v>165410.97799654541</v>
      </c>
      <c r="BR5" s="7">
        <v>168248.46022085167</v>
      </c>
      <c r="BS5" s="7">
        <v>171121.95630016242</v>
      </c>
      <c r="BT5" s="7">
        <v>174036.49590870246</v>
      </c>
      <c r="BU5" s="7">
        <v>176968.75216568087</v>
      </c>
    </row>
    <row r="6" spans="1:73" x14ac:dyDescent="0.2">
      <c r="A6" s="58"/>
      <c r="B6" s="1" t="s">
        <v>0</v>
      </c>
      <c r="C6" s="2">
        <v>83603.423853671702</v>
      </c>
      <c r="D6" s="2">
        <v>92417.14354298258</v>
      </c>
      <c r="E6" s="2">
        <v>89291.907608393885</v>
      </c>
      <c r="F6" s="2">
        <v>96725.741878168832</v>
      </c>
      <c r="G6" s="2">
        <v>103932.5891611806</v>
      </c>
      <c r="H6" s="2">
        <v>110573.85957152075</v>
      </c>
      <c r="I6" s="2">
        <v>118933.03827376448</v>
      </c>
      <c r="J6" s="2">
        <v>121533.61827784097</v>
      </c>
      <c r="K6" s="2">
        <v>123906.70910568307</v>
      </c>
      <c r="L6" s="2">
        <v>126333.42441164541</v>
      </c>
      <c r="M6" s="2">
        <v>128530.38780705909</v>
      </c>
      <c r="N6" s="2">
        <v>130597.83344658201</v>
      </c>
      <c r="O6" s="2">
        <v>132673.71608768302</v>
      </c>
      <c r="P6" s="2">
        <v>134865.22817005697</v>
      </c>
      <c r="Q6" s="2">
        <v>137049.15898589487</v>
      </c>
      <c r="R6" s="2">
        <v>139168.1545113938</v>
      </c>
      <c r="S6" s="2">
        <v>141228.4535972997</v>
      </c>
      <c r="T6" s="2">
        <v>143426.68911149379</v>
      </c>
      <c r="U6" s="2">
        <v>145889.78116849237</v>
      </c>
      <c r="V6" s="2">
        <v>148459.0713329206</v>
      </c>
      <c r="W6" s="2">
        <v>151051.08257357066</v>
      </c>
      <c r="X6" s="2">
        <v>153660.38172749919</v>
      </c>
      <c r="Y6" s="2">
        <v>156329.87346491945</v>
      </c>
      <c r="Z6" s="2">
        <v>159089.94220784391</v>
      </c>
      <c r="AA6" s="2">
        <v>162168.38345178982</v>
      </c>
      <c r="AB6" s="2">
        <v>165707.98110035955</v>
      </c>
      <c r="AC6" s="2">
        <v>169488.98743055487</v>
      </c>
      <c r="AD6" s="2">
        <v>173466.72913899735</v>
      </c>
      <c r="AE6" s="2">
        <v>177647.28599128904</v>
      </c>
      <c r="AF6" s="2">
        <v>182060.33907364993</v>
      </c>
      <c r="AG6" s="2">
        <v>186746.0898557638</v>
      </c>
      <c r="AH6" s="2">
        <v>191715.22487362451</v>
      </c>
      <c r="AI6" s="2">
        <v>196941.7220529209</v>
      </c>
      <c r="AJ6" s="2">
        <v>202406.62945585424</v>
      </c>
      <c r="AK6" s="2">
        <v>208077.58203434933</v>
      </c>
      <c r="AL6" s="2">
        <v>214166.49414217431</v>
      </c>
      <c r="AM6" s="2">
        <v>220808.02439527767</v>
      </c>
      <c r="AN6" s="2">
        <v>227743.14397727637</v>
      </c>
      <c r="AO6" s="2">
        <v>234861.44825907628</v>
      </c>
      <c r="AP6" s="2">
        <v>242128.32189677615</v>
      </c>
      <c r="AQ6" s="2">
        <v>249514.49213796417</v>
      </c>
      <c r="AR6" s="2">
        <v>256978.48282840214</v>
      </c>
      <c r="AS6" s="2">
        <v>264488.42518706498</v>
      </c>
      <c r="AT6" s="2">
        <v>272025.45583148819</v>
      </c>
      <c r="AU6" s="2">
        <v>279599.72488957213</v>
      </c>
      <c r="AV6" s="2">
        <v>287234.80165217537</v>
      </c>
      <c r="AW6" s="2">
        <v>294884.91494940908</v>
      </c>
      <c r="AX6" s="2">
        <v>302789.85861990554</v>
      </c>
      <c r="AY6" s="2">
        <v>310951.16264076123</v>
      </c>
      <c r="AZ6" s="2">
        <v>319097.74792403501</v>
      </c>
      <c r="BA6" s="2">
        <v>327175.13914900587</v>
      </c>
      <c r="BB6" s="2">
        <v>335136.47171239136</v>
      </c>
      <c r="BC6" s="2">
        <v>342986.90377336979</v>
      </c>
      <c r="BD6" s="2">
        <v>350741.01816916693</v>
      </c>
      <c r="BE6" s="2">
        <v>358420.02390751144</v>
      </c>
      <c r="BF6" s="2">
        <v>366062.23005630879</v>
      </c>
      <c r="BG6" s="2">
        <v>373705.19174938241</v>
      </c>
      <c r="BH6" s="2">
        <v>381381.33325849386</v>
      </c>
      <c r="BI6" s="2">
        <v>389099.85749329114</v>
      </c>
      <c r="BJ6" s="2">
        <v>396857.89956191601</v>
      </c>
      <c r="BK6" s="2">
        <v>404686.95573956217</v>
      </c>
      <c r="BL6" s="2">
        <v>412630.79980617127</v>
      </c>
      <c r="BM6" s="2">
        <v>420652.72662457859</v>
      </c>
      <c r="BN6" s="2">
        <v>429042.61226908542</v>
      </c>
      <c r="BO6" s="2">
        <v>437898.4732089953</v>
      </c>
      <c r="BP6" s="2">
        <v>446953.21043802809</v>
      </c>
      <c r="BQ6" s="2">
        <v>456123.48897235672</v>
      </c>
      <c r="BR6" s="2">
        <v>465341.70946690667</v>
      </c>
      <c r="BS6" s="2">
        <v>474599.92252222047</v>
      </c>
      <c r="BT6" s="2">
        <v>483900.80849153397</v>
      </c>
      <c r="BU6" s="2">
        <v>493258.36465762393</v>
      </c>
    </row>
    <row r="7" spans="1:73" x14ac:dyDescent="0.2">
      <c r="A7" s="58"/>
      <c r="B7" s="1" t="s">
        <v>4</v>
      </c>
      <c r="C7" s="2">
        <v>10448.706641550132</v>
      </c>
      <c r="D7" s="2">
        <v>11186.13742039598</v>
      </c>
      <c r="E7" s="2">
        <v>11879.360111137032</v>
      </c>
      <c r="F7" s="2">
        <v>11917.701230255574</v>
      </c>
      <c r="G7" s="2">
        <v>12344.622623444362</v>
      </c>
      <c r="H7" s="2">
        <v>12684.78371740132</v>
      </c>
      <c r="I7" s="2">
        <v>12765.167780152911</v>
      </c>
      <c r="J7" s="2">
        <v>13098.063124241244</v>
      </c>
      <c r="K7" s="2">
        <v>13241.397657542488</v>
      </c>
      <c r="L7" s="2">
        <v>13437.462811752253</v>
      </c>
      <c r="M7" s="2">
        <v>13675.232482292064</v>
      </c>
      <c r="N7" s="2">
        <v>13943.570838055668</v>
      </c>
      <c r="O7" s="2">
        <v>14244.042644567295</v>
      </c>
      <c r="P7" s="2">
        <v>14550.003259580255</v>
      </c>
      <c r="Q7" s="2">
        <v>14864.486054657198</v>
      </c>
      <c r="R7" s="2">
        <v>15217.372978734291</v>
      </c>
      <c r="S7" s="2">
        <v>15602.55927263219</v>
      </c>
      <c r="T7" s="2">
        <v>16006.876056388228</v>
      </c>
      <c r="U7" s="2">
        <v>16394.799896387034</v>
      </c>
      <c r="V7" s="2">
        <v>16771.843242213621</v>
      </c>
      <c r="W7" s="2">
        <v>17143.145148437063</v>
      </c>
      <c r="X7" s="2">
        <v>17533.43071595404</v>
      </c>
      <c r="Y7" s="2">
        <v>17934.808917497994</v>
      </c>
      <c r="Z7" s="2">
        <v>18377.583240572665</v>
      </c>
      <c r="AA7" s="2">
        <v>18847.100976550417</v>
      </c>
      <c r="AB7" s="2">
        <v>19236.641401235931</v>
      </c>
      <c r="AC7" s="2">
        <v>19633.309336906699</v>
      </c>
      <c r="AD7" s="2">
        <v>20031.644497252899</v>
      </c>
      <c r="AE7" s="2">
        <v>20432.873600176943</v>
      </c>
      <c r="AF7" s="2">
        <v>20840.997858988358</v>
      </c>
      <c r="AG7" s="2">
        <v>21254.256253668576</v>
      </c>
      <c r="AH7" s="2">
        <v>21673.756148282475</v>
      </c>
      <c r="AI7" s="2">
        <v>22098.675071718506</v>
      </c>
      <c r="AJ7" s="2">
        <v>22514.956082886743</v>
      </c>
      <c r="AK7" s="2">
        <v>22963.143428373551</v>
      </c>
      <c r="AL7" s="2">
        <v>23423.226513416819</v>
      </c>
      <c r="AM7" s="2">
        <v>23853.947439323711</v>
      </c>
      <c r="AN7" s="2">
        <v>24285.757191668879</v>
      </c>
      <c r="AO7" s="2">
        <v>24719.564872192965</v>
      </c>
      <c r="AP7" s="2">
        <v>25157.132532589356</v>
      </c>
      <c r="AQ7" s="2">
        <v>25597.776081850432</v>
      </c>
      <c r="AR7" s="2">
        <v>26034.632156075575</v>
      </c>
      <c r="AS7" s="2">
        <v>26471.54243273491</v>
      </c>
      <c r="AT7" s="2">
        <v>26922.078115837252</v>
      </c>
      <c r="AU7" s="2">
        <v>27386.8585395546</v>
      </c>
      <c r="AV7" s="2">
        <v>27845.393189719456</v>
      </c>
      <c r="AW7" s="2">
        <v>28347.169667954437</v>
      </c>
      <c r="AX7" s="2">
        <v>28866.815758841742</v>
      </c>
      <c r="AY7" s="2">
        <v>29352.15663504678</v>
      </c>
      <c r="AZ7" s="2">
        <v>29846.341072553736</v>
      </c>
      <c r="BA7" s="2">
        <v>30351.369779590692</v>
      </c>
      <c r="BB7" s="2">
        <v>30879.226850885036</v>
      </c>
      <c r="BC7" s="2">
        <v>31428.257660055562</v>
      </c>
      <c r="BD7" s="2">
        <v>31997.414846014242</v>
      </c>
      <c r="BE7" s="2">
        <v>32587.347018037119</v>
      </c>
      <c r="BF7" s="2">
        <v>33197.760792565074</v>
      </c>
      <c r="BG7" s="2">
        <v>33820.572875912389</v>
      </c>
      <c r="BH7" s="2">
        <v>34457.201668808113</v>
      </c>
      <c r="BI7" s="2">
        <v>35101.932847147007</v>
      </c>
      <c r="BJ7" s="2">
        <v>35767.83710473212</v>
      </c>
      <c r="BK7" s="2">
        <v>36461.269791886269</v>
      </c>
      <c r="BL7" s="2">
        <v>37152.622027679638</v>
      </c>
      <c r="BM7" s="2">
        <v>37899.399650017513</v>
      </c>
      <c r="BN7" s="2">
        <v>38676.829303410515</v>
      </c>
      <c r="BO7" s="2">
        <v>39421.022204517933</v>
      </c>
      <c r="BP7" s="2">
        <v>40175.986829879737</v>
      </c>
      <c r="BQ7" s="2">
        <v>40924.790586691051</v>
      </c>
      <c r="BR7" s="2">
        <v>41691.133515792462</v>
      </c>
      <c r="BS7" s="2">
        <v>42476.414680637048</v>
      </c>
      <c r="BT7" s="2">
        <v>43283.065485328436</v>
      </c>
      <c r="BU7" s="2">
        <v>44085.963136099082</v>
      </c>
    </row>
    <row r="8" spans="1:73" x14ac:dyDescent="0.2">
      <c r="A8" s="58"/>
      <c r="B8" s="1" t="s">
        <v>5</v>
      </c>
      <c r="C8" s="2">
        <v>-10325.074481331703</v>
      </c>
      <c r="D8" s="2">
        <v>-10923.61680060931</v>
      </c>
      <c r="E8" s="2">
        <v>-11777.724745023022</v>
      </c>
      <c r="F8" s="2">
        <v>-12564.635312879856</v>
      </c>
      <c r="G8" s="2">
        <v>-13211.137925536064</v>
      </c>
      <c r="H8" s="2">
        <v>-13743.349777461954</v>
      </c>
      <c r="I8" s="2">
        <v>-14086.133062426057</v>
      </c>
      <c r="J8" s="2">
        <v>-14558.264883075226</v>
      </c>
      <c r="K8" s="2">
        <v>-15007.575811969142</v>
      </c>
      <c r="L8" s="2">
        <v>-15478.610038728228</v>
      </c>
      <c r="M8" s="2">
        <v>-15939.711031353414</v>
      </c>
      <c r="N8" s="2">
        <v>-16276.137837865585</v>
      </c>
      <c r="O8" s="2">
        <v>-16556.013139250539</v>
      </c>
      <c r="P8" s="2">
        <v>-16928.11344270191</v>
      </c>
      <c r="Q8" s="2">
        <v>-17364.156743140575</v>
      </c>
      <c r="R8" s="2">
        <v>-17829.423610806251</v>
      </c>
      <c r="S8" s="2">
        <v>-18158.292595508639</v>
      </c>
      <c r="T8" s="2">
        <v>-18403.490148845238</v>
      </c>
      <c r="U8" s="2">
        <v>-18761.848895946408</v>
      </c>
      <c r="V8" s="2">
        <v>-19191.383572197847</v>
      </c>
      <c r="W8" s="2">
        <v>-19637.994849218412</v>
      </c>
      <c r="X8" s="2">
        <v>-20061.993412686756</v>
      </c>
      <c r="Y8" s="2">
        <v>-20468.442875131204</v>
      </c>
      <c r="Z8" s="2">
        <v>-20715.530681162054</v>
      </c>
      <c r="AA8" s="2">
        <v>-20876.945258596137</v>
      </c>
      <c r="AB8" s="2">
        <v>-21158.717266814212</v>
      </c>
      <c r="AC8" s="2">
        <v>-21500.952586735268</v>
      </c>
      <c r="AD8" s="2">
        <v>-21848.716461755892</v>
      </c>
      <c r="AE8" s="2">
        <v>-22179.754835646527</v>
      </c>
      <c r="AF8" s="2">
        <v>-22488.701407411176</v>
      </c>
      <c r="AG8" s="2">
        <v>-22803.221244960376</v>
      </c>
      <c r="AH8" s="2">
        <v>-23155.388413577472</v>
      </c>
      <c r="AI8" s="2">
        <v>-23539.782355623225</v>
      </c>
      <c r="AJ8" s="2">
        <v>-23955.276652400422</v>
      </c>
      <c r="AK8" s="2">
        <v>-24223.628405811291</v>
      </c>
      <c r="AL8" s="2">
        <v>-24419.085928534267</v>
      </c>
      <c r="AM8" s="2">
        <v>-24802.060559419875</v>
      </c>
      <c r="AN8" s="2">
        <v>-25305.710587607096</v>
      </c>
      <c r="AO8" s="2">
        <v>-25850.54041756392</v>
      </c>
      <c r="AP8" s="2">
        <v>-26431.846547117966</v>
      </c>
      <c r="AQ8" s="2">
        <v>-27057.895420474855</v>
      </c>
      <c r="AR8" s="2">
        <v>-27717.508537561131</v>
      </c>
      <c r="AS8" s="2">
        <v>-28400.509016924287</v>
      </c>
      <c r="AT8" s="2">
        <v>-29091.247826360479</v>
      </c>
      <c r="AU8" s="2">
        <v>-29777.479204871885</v>
      </c>
      <c r="AV8" s="2">
        <v>-30501.637210245321</v>
      </c>
      <c r="AW8" s="2">
        <v>-31052.041404200096</v>
      </c>
      <c r="AX8" s="2">
        <v>-31600.058420208636</v>
      </c>
      <c r="AY8" s="2">
        <v>-32388.893350260591</v>
      </c>
      <c r="AZ8" s="2">
        <v>-33239.180548248762</v>
      </c>
      <c r="BA8" s="2">
        <v>-34140.626435649538</v>
      </c>
      <c r="BB8" s="2">
        <v>-35058.08012389487</v>
      </c>
      <c r="BC8" s="2">
        <v>-35976.970299191315</v>
      </c>
      <c r="BD8" s="2">
        <v>-36893.838215195232</v>
      </c>
      <c r="BE8" s="2">
        <v>-37793.912493017699</v>
      </c>
      <c r="BF8" s="2">
        <v>-38678.870292167398</v>
      </c>
      <c r="BG8" s="2">
        <v>-39547.94344475554</v>
      </c>
      <c r="BH8" s="2">
        <v>-40422.26792662275</v>
      </c>
      <c r="BI8" s="2">
        <v>-41312.995756867793</v>
      </c>
      <c r="BJ8" s="2">
        <v>-42197.393982242989</v>
      </c>
      <c r="BK8" s="2">
        <v>-43072.010606556956</v>
      </c>
      <c r="BL8" s="2">
        <v>-43978.741018100103</v>
      </c>
      <c r="BM8" s="2">
        <v>-44665.162626601072</v>
      </c>
      <c r="BN8" s="2">
        <v>-45287.931773984565</v>
      </c>
      <c r="BO8" s="2">
        <v>-46160.302739037485</v>
      </c>
      <c r="BP8" s="2">
        <v>-47134.911364575484</v>
      </c>
      <c r="BQ8" s="2">
        <v>-48173.385260028903</v>
      </c>
      <c r="BR8" s="2">
        <v>-49238.52157371799</v>
      </c>
      <c r="BS8" s="2">
        <v>-50320.672247643175</v>
      </c>
      <c r="BT8" s="2">
        <v>-51415.405075328155</v>
      </c>
      <c r="BU8" s="2">
        <v>-52515.797535673344</v>
      </c>
    </row>
    <row r="9" spans="1:73" x14ac:dyDescent="0.2">
      <c r="A9" s="58"/>
      <c r="B9" s="1" t="s">
        <v>2</v>
      </c>
      <c r="C9" s="2">
        <v>-137.88155317070505</v>
      </c>
      <c r="D9" s="2">
        <v>-250.03442233949738</v>
      </c>
      <c r="E9" s="2">
        <v>-209.6038496608133</v>
      </c>
      <c r="F9" s="2">
        <v>-131.34494837047112</v>
      </c>
      <c r="G9" s="2">
        <v>-54.451863049419046</v>
      </c>
      <c r="H9" s="2">
        <v>-31.652640587091923</v>
      </c>
      <c r="I9" s="2">
        <v>-70.72822156311797</v>
      </c>
      <c r="J9" s="2">
        <v>-114.63175302925241</v>
      </c>
      <c r="K9" s="2">
        <v>-139.13425450869087</v>
      </c>
      <c r="L9" s="2">
        <v>-178.07660518614765</v>
      </c>
      <c r="M9" s="2">
        <v>-160.64807180401891</v>
      </c>
      <c r="N9" s="2">
        <v>-156.32568182041217</v>
      </c>
      <c r="O9" s="2">
        <v>-134.05454328988961</v>
      </c>
      <c r="P9" s="2">
        <v>-151.9913320323663</v>
      </c>
      <c r="Q9" s="2">
        <v>-171.45529243809665</v>
      </c>
      <c r="R9" s="2">
        <v>-191.60920489200808</v>
      </c>
      <c r="S9" s="2">
        <v>-182.26277708479856</v>
      </c>
      <c r="T9" s="2">
        <v>-153.92681864249209</v>
      </c>
      <c r="U9" s="2">
        <v>-163.55128972026262</v>
      </c>
      <c r="V9" s="2">
        <v>-178.09841927543118</v>
      </c>
      <c r="W9" s="2">
        <v>-176.04055963038198</v>
      </c>
      <c r="X9" s="2">
        <v>-173.38372584531461</v>
      </c>
      <c r="Y9" s="2">
        <v>-171.16063380511417</v>
      </c>
      <c r="Z9" s="2">
        <v>-145.62359205640195</v>
      </c>
      <c r="AA9" s="2">
        <v>-101.18674505558896</v>
      </c>
      <c r="AB9" s="2">
        <v>-91.722023878711653</v>
      </c>
      <c r="AC9" s="2">
        <v>-81.913192427855222</v>
      </c>
      <c r="AD9" s="2">
        <v>-69.047016928777623</v>
      </c>
      <c r="AE9" s="2">
        <v>-53.273382015083683</v>
      </c>
      <c r="AF9" s="2">
        <v>-34.501623123526365</v>
      </c>
      <c r="AG9" s="2">
        <v>-14.151432476697906</v>
      </c>
      <c r="AH9" s="2">
        <v>1.7526395390998806</v>
      </c>
      <c r="AI9" s="2">
        <v>16.573747140672012</v>
      </c>
      <c r="AJ9" s="2">
        <v>30.524041201161172</v>
      </c>
      <c r="AK9" s="2">
        <v>69.623755145179132</v>
      </c>
      <c r="AL9" s="2">
        <v>143.6677260049243</v>
      </c>
      <c r="AM9" s="2">
        <v>156.90653637352551</v>
      </c>
      <c r="AN9" s="2">
        <v>169.34906968915641</v>
      </c>
      <c r="AO9" s="2">
        <v>180.04777577875464</v>
      </c>
      <c r="AP9" s="2">
        <v>189.07507713042767</v>
      </c>
      <c r="AQ9" s="2">
        <v>194.23020293982788</v>
      </c>
      <c r="AR9" s="2">
        <v>202.22980145133872</v>
      </c>
      <c r="AS9" s="2">
        <v>213.14131994232093</v>
      </c>
      <c r="AT9" s="2">
        <v>227.34512221070273</v>
      </c>
      <c r="AU9" s="2">
        <v>245.00782651874542</v>
      </c>
      <c r="AV9" s="2">
        <v>259.06153636977234</v>
      </c>
      <c r="AW9" s="2">
        <v>294.79750919976794</v>
      </c>
      <c r="AX9" s="2">
        <v>302.90581532660678</v>
      </c>
      <c r="AY9" s="2">
        <v>306.77571696803176</v>
      </c>
      <c r="AZ9" s="2">
        <v>309.42714122939407</v>
      </c>
      <c r="BA9" s="2">
        <v>308.05970019897563</v>
      </c>
      <c r="BB9" s="2">
        <v>309.06918554823761</v>
      </c>
      <c r="BC9" s="2">
        <v>308.7602708270731</v>
      </c>
      <c r="BD9" s="2">
        <v>310.82227010686142</v>
      </c>
      <c r="BE9" s="2">
        <v>316.15262765979168</v>
      </c>
      <c r="BF9" s="2">
        <v>324.63229745720531</v>
      </c>
      <c r="BG9" s="2">
        <v>337.14699750181592</v>
      </c>
      <c r="BH9" s="2">
        <v>349.11811538756837</v>
      </c>
      <c r="BI9" s="2">
        <v>365.05262498750614</v>
      </c>
      <c r="BJ9" s="2">
        <v>383.52338981625411</v>
      </c>
      <c r="BK9" s="2">
        <v>405.87065817072414</v>
      </c>
      <c r="BL9" s="2">
        <v>421.78980999348585</v>
      </c>
      <c r="BM9" s="2">
        <v>448.4103067959208</v>
      </c>
      <c r="BN9" s="2">
        <v>465.65440564452939</v>
      </c>
      <c r="BO9" s="2">
        <v>483.02737152622564</v>
      </c>
      <c r="BP9" s="2">
        <v>501.79314674628654</v>
      </c>
      <c r="BQ9" s="2">
        <v>519.11832933812173</v>
      </c>
      <c r="BR9" s="2">
        <v>535.96311575666277</v>
      </c>
      <c r="BS9" s="2">
        <v>552.16148429890484</v>
      </c>
      <c r="BT9" s="2">
        <v>572.045283007742</v>
      </c>
      <c r="BU9" s="2">
        <v>592.0105532138756</v>
      </c>
    </row>
    <row r="10" spans="1:73" x14ac:dyDescent="0.2">
      <c r="A10" s="58"/>
      <c r="B10" s="1" t="s">
        <v>7</v>
      </c>
      <c r="C10" s="2">
        <v>8827.9690822631546</v>
      </c>
      <c r="D10" s="2">
        <v>-3137.7221320359013</v>
      </c>
      <c r="E10" s="2">
        <v>7541.8027533217464</v>
      </c>
      <c r="F10" s="2">
        <v>7985.126314006523</v>
      </c>
      <c r="G10" s="2">
        <v>7562.2375754812583</v>
      </c>
      <c r="H10" s="2">
        <v>11017.314413916096</v>
      </c>
      <c r="I10" s="2">
        <v>5760.3147605315562</v>
      </c>
      <c r="J10" s="2">
        <v>6054.3383945019468</v>
      </c>
      <c r="K10" s="2">
        <v>6479.6959298956162</v>
      </c>
      <c r="L10" s="2">
        <v>6601.2038202957783</v>
      </c>
      <c r="M10" s="2">
        <v>6712.7354289801997</v>
      </c>
      <c r="N10" s="2">
        <v>6820.2284962219765</v>
      </c>
      <c r="O10" s="2">
        <v>6930.2459992381318</v>
      </c>
      <c r="P10" s="2">
        <v>7043.8680337520536</v>
      </c>
      <c r="Q10" s="2">
        <v>7155.9801331140688</v>
      </c>
      <c r="R10" s="2">
        <v>7264.8426340239048</v>
      </c>
      <c r="S10" s="2">
        <v>7374.4853290506735</v>
      </c>
      <c r="T10" s="2">
        <v>7493.7592479624045</v>
      </c>
      <c r="U10" s="2">
        <v>7623.694666367529</v>
      </c>
      <c r="V10" s="2">
        <v>7757.5183936604071</v>
      </c>
      <c r="W10" s="2">
        <v>7892.4159037076788</v>
      </c>
      <c r="X10" s="2">
        <v>8029.0460089019289</v>
      </c>
      <c r="Y10" s="2">
        <v>8169.3923518960937</v>
      </c>
      <c r="Z10" s="2">
        <v>8318.8747952721515</v>
      </c>
      <c r="AA10" s="2">
        <v>8487.6643543770952</v>
      </c>
      <c r="AB10" s="2">
        <v>8676.1170059717224</v>
      </c>
      <c r="AC10" s="2">
        <v>8876.2325460618722</v>
      </c>
      <c r="AD10" s="2">
        <v>9086.6796955753198</v>
      </c>
      <c r="AE10" s="2">
        <v>9308.233464097555</v>
      </c>
      <c r="AF10" s="2">
        <v>9542.6394812082162</v>
      </c>
      <c r="AG10" s="2">
        <v>9791.4102644807572</v>
      </c>
      <c r="AH10" s="2">
        <v>10054.386079951946</v>
      </c>
      <c r="AI10" s="2">
        <v>10330.353640446821</v>
      </c>
      <c r="AJ10" s="2">
        <v>10618.068001391415</v>
      </c>
      <c r="AK10" s="2">
        <v>10920.603730534496</v>
      </c>
      <c r="AL10" s="2">
        <v>11247.458356935584</v>
      </c>
      <c r="AM10" s="2">
        <v>11597.959613335111</v>
      </c>
      <c r="AN10" s="2">
        <v>11961.553228453253</v>
      </c>
      <c r="AO10" s="2">
        <v>12333.982879537323</v>
      </c>
      <c r="AP10" s="2">
        <v>12713.555544931569</v>
      </c>
      <c r="AQ10" s="2">
        <v>13098.514034205384</v>
      </c>
      <c r="AR10" s="2">
        <v>13486.892166877185</v>
      </c>
      <c r="AS10" s="2">
        <v>13877.288657805577</v>
      </c>
      <c r="AT10" s="2">
        <v>14269.288969519153</v>
      </c>
      <c r="AU10" s="2">
        <v>14663.681229488799</v>
      </c>
      <c r="AV10" s="2">
        <v>15060.339335529634</v>
      </c>
      <c r="AW10" s="2">
        <v>15462.445494080872</v>
      </c>
      <c r="AX10" s="2">
        <v>15877.810631788896</v>
      </c>
      <c r="AY10" s="2">
        <v>16301.207996228177</v>
      </c>
      <c r="AZ10" s="2">
        <v>16722.780924969571</v>
      </c>
      <c r="BA10" s="2">
        <v>17139.849538356084</v>
      </c>
      <c r="BB10" s="2">
        <v>17550.993512587105</v>
      </c>
      <c r="BC10" s="2">
        <v>17956.664072981726</v>
      </c>
      <c r="BD10" s="2">
        <v>18357.747243846348</v>
      </c>
      <c r="BE10" s="2">
        <v>18755.676907075318</v>
      </c>
      <c r="BF10" s="2">
        <v>19152.427154958103</v>
      </c>
      <c r="BG10" s="2">
        <v>19549.84774584699</v>
      </c>
      <c r="BH10" s="2">
        <v>19949.169954610268</v>
      </c>
      <c r="BI10" s="2">
        <v>20350.636645910781</v>
      </c>
      <c r="BJ10" s="2">
        <v>20754.767912913281</v>
      </c>
      <c r="BK10" s="2">
        <v>21163.437819814113</v>
      </c>
      <c r="BL10" s="2">
        <v>21577.352351452046</v>
      </c>
      <c r="BM10" s="2">
        <v>22000.962722868877</v>
      </c>
      <c r="BN10" s="2">
        <v>22445.583049392539</v>
      </c>
      <c r="BO10" s="2">
        <v>22909.194969472865</v>
      </c>
      <c r="BP10" s="2">
        <v>23381.509234808171</v>
      </c>
      <c r="BQ10" s="2">
        <v>23858.505899487096</v>
      </c>
      <c r="BR10" s="2">
        <v>24337.836680360226</v>
      </c>
      <c r="BS10" s="2">
        <v>24819.295796376933</v>
      </c>
      <c r="BT10" s="2">
        <v>25303.242672261527</v>
      </c>
      <c r="BU10" s="2">
        <v>25789.988039727097</v>
      </c>
    </row>
    <row r="11" spans="1:73" x14ac:dyDescent="0.2">
      <c r="A11" s="58"/>
      <c r="B11" s="10" t="s">
        <v>1</v>
      </c>
      <c r="C11" s="11">
        <v>92417.14354298258</v>
      </c>
      <c r="D11" s="11">
        <v>89291.907608393885</v>
      </c>
      <c r="E11" s="11">
        <v>96725.741878168832</v>
      </c>
      <c r="F11" s="11">
        <v>103932.5891611806</v>
      </c>
      <c r="G11" s="11">
        <v>110573.85957152075</v>
      </c>
      <c r="H11" s="11">
        <v>120500.95528478913</v>
      </c>
      <c r="I11" s="11">
        <v>123301.65953045979</v>
      </c>
      <c r="J11" s="11">
        <v>126013.12316047966</v>
      </c>
      <c r="K11" s="11">
        <v>128481.09262664337</v>
      </c>
      <c r="L11" s="11">
        <v>130715.40439977907</v>
      </c>
      <c r="M11" s="11">
        <v>132817.99661517388</v>
      </c>
      <c r="N11" s="11">
        <v>134929.16926117361</v>
      </c>
      <c r="O11" s="11">
        <v>137157.93704894796</v>
      </c>
      <c r="P11" s="11">
        <v>139378.99468865505</v>
      </c>
      <c r="Q11" s="11">
        <v>141534.0131380875</v>
      </c>
      <c r="R11" s="11">
        <v>143629.33730845377</v>
      </c>
      <c r="S11" s="11">
        <v>145864.94282638916</v>
      </c>
      <c r="T11" s="11">
        <v>148369.90744835674</v>
      </c>
      <c r="U11" s="11">
        <v>150982.87554558026</v>
      </c>
      <c r="V11" s="11">
        <v>153618.95097732134</v>
      </c>
      <c r="W11" s="11">
        <v>156272.60821686665</v>
      </c>
      <c r="X11" s="11">
        <v>158987.48131382308</v>
      </c>
      <c r="Y11" s="11">
        <v>161794.47122537723</v>
      </c>
      <c r="Z11" s="11">
        <v>164925.24597047022</v>
      </c>
      <c r="AA11" s="11">
        <v>168525.01677906566</v>
      </c>
      <c r="AB11" s="11">
        <v>172370.30021687428</v>
      </c>
      <c r="AC11" s="11">
        <v>176415.6635343603</v>
      </c>
      <c r="AD11" s="11">
        <v>180667.28985314094</v>
      </c>
      <c r="AE11" s="11">
        <v>185155.36483790199</v>
      </c>
      <c r="AF11" s="11">
        <v>189920.77338331172</v>
      </c>
      <c r="AG11" s="11">
        <v>194974.38369647611</v>
      </c>
      <c r="AH11" s="11">
        <v>200289.73132782054</v>
      </c>
      <c r="AI11" s="11">
        <v>205847.54215660377</v>
      </c>
      <c r="AJ11" s="11">
        <v>211614.9009289332</v>
      </c>
      <c r="AK11" s="11">
        <v>217807.32454259123</v>
      </c>
      <c r="AL11" s="11">
        <v>224561.76080999742</v>
      </c>
      <c r="AM11" s="11">
        <v>231614.77742489005</v>
      </c>
      <c r="AN11" s="11">
        <v>238854.09287948054</v>
      </c>
      <c r="AO11" s="11">
        <v>246244.50336902135</v>
      </c>
      <c r="AP11" s="11">
        <v>253756.2385043095</v>
      </c>
      <c r="AQ11" s="11">
        <v>261347.11703648494</v>
      </c>
      <c r="AR11" s="11">
        <v>268984.72841524502</v>
      </c>
      <c r="AS11" s="11">
        <v>276649.88858062343</v>
      </c>
      <c r="AT11" s="11">
        <v>284352.92021269485</v>
      </c>
      <c r="AU11" s="11">
        <v>292117.79328026238</v>
      </c>
      <c r="AV11" s="11">
        <v>299897.95850354899</v>
      </c>
      <c r="AW11" s="11">
        <v>307937.28621644393</v>
      </c>
      <c r="AX11" s="11">
        <v>316237.33240565419</v>
      </c>
      <c r="AY11" s="11">
        <v>324522.40963874361</v>
      </c>
      <c r="AZ11" s="11">
        <v>332737.116514539</v>
      </c>
      <c r="BA11" s="11">
        <v>340833.79173150193</v>
      </c>
      <c r="BB11" s="11">
        <v>348817.68113751698</v>
      </c>
      <c r="BC11" s="11">
        <v>356703.61547804269</v>
      </c>
      <c r="BD11" s="11">
        <v>364513.16431393911</v>
      </c>
      <c r="BE11" s="11">
        <v>372285.28796726599</v>
      </c>
      <c r="BF11" s="11">
        <v>380058.18000912189</v>
      </c>
      <c r="BG11" s="11">
        <v>387864.81592388818</v>
      </c>
      <c r="BH11" s="11">
        <v>395714.55507067702</v>
      </c>
      <c r="BI11" s="11">
        <v>403604.48385446856</v>
      </c>
      <c r="BJ11" s="11">
        <v>411566.63398713467</v>
      </c>
      <c r="BK11" s="11">
        <v>419645.52340287616</v>
      </c>
      <c r="BL11" s="11">
        <v>427803.82297719637</v>
      </c>
      <c r="BM11" s="11">
        <v>436336.33667765983</v>
      </c>
      <c r="BN11" s="11">
        <v>445342.74725354824</v>
      </c>
      <c r="BO11" s="11">
        <v>454551.41501547454</v>
      </c>
      <c r="BP11" s="11">
        <v>463877.58828488667</v>
      </c>
      <c r="BQ11" s="11">
        <v>473252.51852784405</v>
      </c>
      <c r="BR11" s="11">
        <v>482668.12120509811</v>
      </c>
      <c r="BS11" s="11">
        <v>492127.12223589007</v>
      </c>
      <c r="BT11" s="11">
        <v>501643.75685680343</v>
      </c>
      <c r="BU11" s="11">
        <v>511210.5288509907</v>
      </c>
    </row>
    <row r="13" spans="1:73" x14ac:dyDescent="0.2">
      <c r="A13" s="14"/>
      <c r="B13" s="18" t="s">
        <v>3</v>
      </c>
      <c r="C13" s="25">
        <v>2010</v>
      </c>
      <c r="D13" s="25">
        <v>2011</v>
      </c>
      <c r="E13" s="25">
        <v>2012</v>
      </c>
      <c r="F13" s="25">
        <v>2013</v>
      </c>
      <c r="G13" s="25">
        <v>2014</v>
      </c>
      <c r="H13" s="25">
        <v>2015</v>
      </c>
      <c r="I13" s="25">
        <v>2016</v>
      </c>
      <c r="J13" s="25">
        <v>2017</v>
      </c>
      <c r="K13" s="25">
        <v>2018</v>
      </c>
      <c r="L13" s="25">
        <v>2019</v>
      </c>
      <c r="M13" s="25">
        <v>2020</v>
      </c>
      <c r="N13" s="25">
        <v>2021</v>
      </c>
      <c r="O13" s="25">
        <v>2022</v>
      </c>
      <c r="P13" s="25">
        <v>2023</v>
      </c>
      <c r="Q13" s="25">
        <v>2024</v>
      </c>
      <c r="R13" s="25">
        <v>2025</v>
      </c>
      <c r="S13" s="25">
        <v>2026</v>
      </c>
      <c r="T13" s="25">
        <v>2027</v>
      </c>
      <c r="U13" s="25">
        <v>2028</v>
      </c>
      <c r="V13" s="25">
        <v>2029</v>
      </c>
      <c r="W13" s="25">
        <v>2030</v>
      </c>
      <c r="X13" s="25">
        <v>2031</v>
      </c>
      <c r="Y13" s="25">
        <v>2032</v>
      </c>
      <c r="Z13" s="25">
        <v>2033</v>
      </c>
      <c r="AA13" s="25">
        <v>2034</v>
      </c>
      <c r="AB13" s="25">
        <v>2035</v>
      </c>
      <c r="AC13" s="25">
        <v>2036</v>
      </c>
      <c r="AD13" s="25">
        <v>2037</v>
      </c>
      <c r="AE13" s="25">
        <v>2038</v>
      </c>
      <c r="AF13" s="25">
        <v>2039</v>
      </c>
      <c r="AG13" s="25">
        <v>2040</v>
      </c>
      <c r="AH13" s="25">
        <v>2041</v>
      </c>
      <c r="AI13" s="25">
        <v>2042</v>
      </c>
      <c r="AJ13" s="25">
        <v>2043</v>
      </c>
      <c r="AK13" s="25">
        <v>2044</v>
      </c>
      <c r="AL13" s="25">
        <v>2045</v>
      </c>
      <c r="AM13" s="25">
        <v>2046</v>
      </c>
      <c r="AN13" s="25">
        <v>2047</v>
      </c>
      <c r="AO13" s="25">
        <v>2048</v>
      </c>
      <c r="AP13" s="25">
        <v>2049</v>
      </c>
      <c r="AQ13" s="25">
        <v>2050</v>
      </c>
      <c r="AR13" s="25">
        <v>2051</v>
      </c>
      <c r="AS13" s="25">
        <v>2052</v>
      </c>
      <c r="AT13" s="25">
        <v>2053</v>
      </c>
      <c r="AU13" s="25">
        <v>2054</v>
      </c>
      <c r="AV13" s="25">
        <v>2055</v>
      </c>
      <c r="AW13" s="25">
        <v>2056</v>
      </c>
      <c r="AX13" s="25">
        <v>2057</v>
      </c>
      <c r="AY13" s="25">
        <v>2058</v>
      </c>
      <c r="AZ13" s="25">
        <v>2059</v>
      </c>
      <c r="BA13" s="25">
        <v>2060</v>
      </c>
      <c r="BB13" s="25">
        <v>2061</v>
      </c>
      <c r="BC13" s="25">
        <v>2062</v>
      </c>
      <c r="BD13" s="25">
        <v>2063</v>
      </c>
      <c r="BE13" s="25">
        <v>2064</v>
      </c>
      <c r="BF13" s="25">
        <v>2065</v>
      </c>
      <c r="BG13" s="25">
        <v>2066</v>
      </c>
      <c r="BH13" s="25">
        <v>2067</v>
      </c>
      <c r="BI13" s="25">
        <v>2068</v>
      </c>
      <c r="BJ13" s="25">
        <v>2069</v>
      </c>
      <c r="BK13" s="25">
        <v>2070</v>
      </c>
      <c r="BL13" s="25">
        <v>2071</v>
      </c>
      <c r="BM13" s="25">
        <v>2072</v>
      </c>
      <c r="BN13" s="25">
        <v>2073</v>
      </c>
      <c r="BO13" s="25">
        <v>2074</v>
      </c>
      <c r="BP13" s="25">
        <v>2075</v>
      </c>
      <c r="BQ13" s="25">
        <v>2076</v>
      </c>
      <c r="BR13" s="25">
        <v>2077</v>
      </c>
      <c r="BS13" s="25">
        <v>2078</v>
      </c>
      <c r="BT13" s="25">
        <v>2079</v>
      </c>
      <c r="BU13" s="25">
        <v>2080</v>
      </c>
    </row>
    <row r="14" spans="1:73" x14ac:dyDescent="0.2">
      <c r="A14" s="58" t="s">
        <v>18</v>
      </c>
      <c r="B14" s="20" t="s">
        <v>15</v>
      </c>
      <c r="C14" s="22">
        <f t="shared" ref="C14:AH14" si="0">-C11/C8</f>
        <v>8.9507483660362741</v>
      </c>
      <c r="D14" s="22">
        <f t="shared" si="0"/>
        <v>8.1742072463960156</v>
      </c>
      <c r="E14" s="22">
        <f t="shared" si="0"/>
        <v>8.2125999691954732</v>
      </c>
      <c r="F14" s="22">
        <f t="shared" si="0"/>
        <v>8.2718349218333902</v>
      </c>
      <c r="G14" s="22">
        <f t="shared" si="0"/>
        <v>8.369745300879071</v>
      </c>
      <c r="H14" s="22">
        <f t="shared" si="0"/>
        <v>8.7679464785507761</v>
      </c>
      <c r="I14" s="22">
        <f t="shared" si="0"/>
        <v>8.7534072682700845</v>
      </c>
      <c r="J14" s="22">
        <f t="shared" si="0"/>
        <v>8.6557789800195746</v>
      </c>
      <c r="K14" s="22">
        <f t="shared" si="0"/>
        <v>8.5610823650928722</v>
      </c>
      <c r="L14" s="22">
        <f t="shared" si="0"/>
        <v>8.444905845726641</v>
      </c>
      <c r="M14" s="22">
        <f t="shared" si="0"/>
        <v>8.3325222366905436</v>
      </c>
      <c r="N14" s="22">
        <f t="shared" si="0"/>
        <v>8.2899991758037306</v>
      </c>
      <c r="O14" s="22">
        <f t="shared" si="0"/>
        <v>8.2844786299291897</v>
      </c>
      <c r="P14" s="22">
        <f t="shared" si="0"/>
        <v>8.233581087486419</v>
      </c>
      <c r="Q14" s="22">
        <f t="shared" si="0"/>
        <v>8.1509292522366898</v>
      </c>
      <c r="R14" s="22">
        <f t="shared" si="0"/>
        <v>8.0557476474674896</v>
      </c>
      <c r="S14" s="22">
        <f t="shared" si="0"/>
        <v>8.0329657680738169</v>
      </c>
      <c r="T14" s="22">
        <f t="shared" si="0"/>
        <v>8.0620527002410185</v>
      </c>
      <c r="U14" s="22">
        <f t="shared" si="0"/>
        <v>8.0473345874883826</v>
      </c>
      <c r="V14" s="22">
        <f t="shared" si="0"/>
        <v>8.0045792633661854</v>
      </c>
      <c r="W14" s="22">
        <f t="shared" si="0"/>
        <v>7.9576662188138956</v>
      </c>
      <c r="X14" s="22">
        <f t="shared" si="0"/>
        <v>7.924809765578078</v>
      </c>
      <c r="Y14" s="22">
        <f t="shared" si="0"/>
        <v>7.9045813212276466</v>
      </c>
      <c r="Z14" s="22">
        <f t="shared" si="0"/>
        <v>7.9614299294995714</v>
      </c>
      <c r="AA14" s="22">
        <f t="shared" si="0"/>
        <v>8.0723024700979682</v>
      </c>
      <c r="AB14" s="22">
        <f t="shared" si="0"/>
        <v>8.1465382822248671</v>
      </c>
      <c r="AC14" s="22">
        <f t="shared" si="0"/>
        <v>8.2050161648743707</v>
      </c>
      <c r="AD14" s="22">
        <f t="shared" si="0"/>
        <v>8.2690115993487261</v>
      </c>
      <c r="AE14" s="22">
        <f t="shared" si="0"/>
        <v>8.3479446102950945</v>
      </c>
      <c r="AF14" s="22">
        <f t="shared" si="0"/>
        <v>8.4451640822943705</v>
      </c>
      <c r="AG14" s="22">
        <f t="shared" si="0"/>
        <v>8.5503000476113176</v>
      </c>
      <c r="AH14" s="22">
        <f t="shared" si="0"/>
        <v>8.6498109101196494</v>
      </c>
      <c r="AI14" s="22">
        <f t="shared" ref="AI14:BN14" si="1">-AI11/AI8</f>
        <v>8.744666328974386</v>
      </c>
      <c r="AJ14" s="22">
        <f t="shared" si="1"/>
        <v>8.8337489898171757</v>
      </c>
      <c r="AK14" s="22">
        <f t="shared" si="1"/>
        <v>8.9915235196696983</v>
      </c>
      <c r="AL14" s="22">
        <f t="shared" si="1"/>
        <v>9.1961575247823593</v>
      </c>
      <c r="AM14" s="22">
        <f t="shared" si="1"/>
        <v>9.3385296302295444</v>
      </c>
      <c r="AN14" s="22">
        <f t="shared" si="1"/>
        <v>9.438742771224689</v>
      </c>
      <c r="AO14" s="22">
        <f t="shared" si="1"/>
        <v>9.5257004067006932</v>
      </c>
      <c r="AP14" s="22">
        <f t="shared" si="1"/>
        <v>9.6003976888999514</v>
      </c>
      <c r="AQ14" s="22">
        <f t="shared" si="1"/>
        <v>9.6588117063503081</v>
      </c>
      <c r="AR14" s="22">
        <f t="shared" si="1"/>
        <v>9.7045060183072653</v>
      </c>
      <c r="AS14" s="22">
        <f t="shared" si="1"/>
        <v>9.7410186703260724</v>
      </c>
      <c r="AT14" s="22">
        <f t="shared" si="1"/>
        <v>9.7745178175215255</v>
      </c>
      <c r="AU14" s="22">
        <f t="shared" si="1"/>
        <v>9.810024255930605</v>
      </c>
      <c r="AV14" s="22">
        <f t="shared" si="1"/>
        <v>9.8321921684523552</v>
      </c>
      <c r="AW14" s="22">
        <f t="shared" si="1"/>
        <v>9.9168129466294079</v>
      </c>
      <c r="AX14" s="22">
        <f t="shared" si="1"/>
        <v>10.007492017907676</v>
      </c>
      <c r="AY14" s="22">
        <f t="shared" si="1"/>
        <v>10.019558437186697</v>
      </c>
      <c r="AZ14" s="22">
        <f t="shared" si="1"/>
        <v>10.010388674641066</v>
      </c>
      <c r="BA14" s="22">
        <f t="shared" si="1"/>
        <v>9.983231923817435</v>
      </c>
      <c r="BB14" s="22">
        <f t="shared" si="1"/>
        <v>9.9497085951312538</v>
      </c>
      <c r="BC14" s="22">
        <f t="shared" si="1"/>
        <v>9.9147763836595377</v>
      </c>
      <c r="BD14" s="22">
        <f t="shared" si="1"/>
        <v>9.8800553682649745</v>
      </c>
      <c r="BE14" s="22">
        <f t="shared" si="1"/>
        <v>9.8504035017820524</v>
      </c>
      <c r="BF14" s="22">
        <f t="shared" si="1"/>
        <v>9.8259896718360196</v>
      </c>
      <c r="BG14" s="22">
        <f t="shared" si="1"/>
        <v>9.8074585462502224</v>
      </c>
      <c r="BH14" s="22">
        <f t="shared" si="1"/>
        <v>9.789518880756642</v>
      </c>
      <c r="BI14" s="22">
        <f t="shared" si="1"/>
        <v>9.7694315423101248</v>
      </c>
      <c r="BJ14" s="22">
        <f t="shared" si="1"/>
        <v>9.7533661476897198</v>
      </c>
      <c r="BK14" s="22">
        <f t="shared" si="1"/>
        <v>9.742882152313376</v>
      </c>
      <c r="BL14" s="22">
        <f t="shared" si="1"/>
        <v>9.7275140914362996</v>
      </c>
      <c r="BM14" s="22">
        <f t="shared" si="1"/>
        <v>9.7690529042827787</v>
      </c>
      <c r="BN14" s="22">
        <f t="shared" si="1"/>
        <v>9.8335854566309262</v>
      </c>
      <c r="BO14" s="22">
        <f t="shared" ref="BO14:BU14" si="2">-BO11/BO8</f>
        <v>9.8472364357147768</v>
      </c>
      <c r="BP14" s="22">
        <f t="shared" si="2"/>
        <v>9.8414863814407543</v>
      </c>
      <c r="BQ14" s="22">
        <f t="shared" si="2"/>
        <v>9.8239414974333918</v>
      </c>
      <c r="BR14" s="22">
        <f t="shared" si="2"/>
        <v>9.802652593507835</v>
      </c>
      <c r="BS14" s="22">
        <f t="shared" si="2"/>
        <v>9.7798201068138439</v>
      </c>
      <c r="BT14" s="22">
        <f t="shared" si="2"/>
        <v>9.7566819929134194</v>
      </c>
      <c r="BU14" s="22">
        <f t="shared" si="2"/>
        <v>9.7344142684633432</v>
      </c>
    </row>
    <row r="15" spans="1:73" x14ac:dyDescent="0.2">
      <c r="A15" s="58"/>
      <c r="B15" s="18" t="s">
        <v>16</v>
      </c>
      <c r="C15" s="23">
        <f t="shared" ref="C15:AH15" si="3">C7/C5</f>
        <v>0.21600000000000005</v>
      </c>
      <c r="D15" s="23">
        <f t="shared" si="3"/>
        <v>0.22102853615932722</v>
      </c>
      <c r="E15" s="23">
        <f t="shared" si="3"/>
        <v>0.22802217346494114</v>
      </c>
      <c r="F15" s="23">
        <f t="shared" si="3"/>
        <v>0.22799999999999998</v>
      </c>
      <c r="G15" s="23">
        <f t="shared" si="3"/>
        <v>0.23599999999999999</v>
      </c>
      <c r="H15" s="23">
        <f t="shared" si="3"/>
        <v>0.23999999999999991</v>
      </c>
      <c r="I15" s="23">
        <f t="shared" si="3"/>
        <v>0.23999999999995777</v>
      </c>
      <c r="J15" s="23">
        <f t="shared" si="3"/>
        <v>0.24399999999999999</v>
      </c>
      <c r="K15" s="23">
        <f t="shared" si="3"/>
        <v>0.24399999999999999</v>
      </c>
      <c r="L15" s="23">
        <f t="shared" si="3"/>
        <v>0.24399999999999997</v>
      </c>
      <c r="M15" s="23">
        <f t="shared" si="3"/>
        <v>0.24399999999999997</v>
      </c>
      <c r="N15" s="23">
        <f t="shared" si="3"/>
        <v>0.24400000000000013</v>
      </c>
      <c r="O15" s="23">
        <f t="shared" si="3"/>
        <v>0.2439999999999998</v>
      </c>
      <c r="P15" s="23">
        <f t="shared" si="3"/>
        <v>0.24399999999999913</v>
      </c>
      <c r="Q15" s="23">
        <f t="shared" si="3"/>
        <v>0.24399999999999902</v>
      </c>
      <c r="R15" s="23">
        <f t="shared" si="3"/>
        <v>0.24400000000000246</v>
      </c>
      <c r="S15" s="23">
        <f t="shared" si="3"/>
        <v>0.24400000000001312</v>
      </c>
      <c r="T15" s="23">
        <f t="shared" si="3"/>
        <v>0.24400000000003641</v>
      </c>
      <c r="U15" s="23">
        <f t="shared" si="3"/>
        <v>0.24400000000007843</v>
      </c>
      <c r="V15" s="23">
        <f t="shared" si="3"/>
        <v>0.24400000000014671</v>
      </c>
      <c r="W15" s="23">
        <f t="shared" si="3"/>
        <v>0.24400000000024896</v>
      </c>
      <c r="X15" s="23">
        <f t="shared" si="3"/>
        <v>0.24400000000039404</v>
      </c>
      <c r="Y15" s="23">
        <f t="shared" si="3"/>
        <v>0.2440000000005926</v>
      </c>
      <c r="Z15" s="23">
        <f t="shared" si="3"/>
        <v>0.24400000000085181</v>
      </c>
      <c r="AA15" s="23">
        <f t="shared" si="3"/>
        <v>0.24400000000118083</v>
      </c>
      <c r="AB15" s="23">
        <f t="shared" si="3"/>
        <v>0.24400000000159899</v>
      </c>
      <c r="AC15" s="23">
        <f t="shared" si="3"/>
        <v>0.24400000000211206</v>
      </c>
      <c r="AD15" s="23">
        <f t="shared" si="3"/>
        <v>0.24400000000273175</v>
      </c>
      <c r="AE15" s="23">
        <f t="shared" si="3"/>
        <v>0.24400000000346947</v>
      </c>
      <c r="AF15" s="23">
        <f t="shared" si="3"/>
        <v>0.24400000000433769</v>
      </c>
      <c r="AG15" s="23">
        <f t="shared" si="3"/>
        <v>0.24400000000534647</v>
      </c>
      <c r="AH15" s="23">
        <f t="shared" si="3"/>
        <v>0.24400000000650809</v>
      </c>
      <c r="AI15" s="23">
        <f t="shared" ref="AI15:BO15" si="4">AI7/AI5</f>
        <v>0.24400000000783398</v>
      </c>
      <c r="AJ15" s="23">
        <f t="shared" si="4"/>
        <v>0.2440000000093358</v>
      </c>
      <c r="AK15" s="23">
        <f t="shared" si="4"/>
        <v>0.24400000001101285</v>
      </c>
      <c r="AL15" s="23">
        <f t="shared" si="4"/>
        <v>0.24400000001287858</v>
      </c>
      <c r="AM15" s="23">
        <f t="shared" si="4"/>
        <v>0.24400000001498173</v>
      </c>
      <c r="AN15" s="23">
        <f t="shared" si="4"/>
        <v>0.24400000001732244</v>
      </c>
      <c r="AO15" s="23">
        <f t="shared" si="4"/>
        <v>0.24400000001990657</v>
      </c>
      <c r="AP15" s="23">
        <f t="shared" si="4"/>
        <v>0.24400000002275044</v>
      </c>
      <c r="AQ15" s="23">
        <f t="shared" si="4"/>
        <v>0.24400000002587122</v>
      </c>
      <c r="AR15" s="23">
        <f t="shared" si="4"/>
        <v>0.24400000002929415</v>
      </c>
      <c r="AS15" s="23">
        <f t="shared" si="4"/>
        <v>0.24400000003303327</v>
      </c>
      <c r="AT15" s="23">
        <f t="shared" si="4"/>
        <v>0.24400000003708955</v>
      </c>
      <c r="AU15" s="23">
        <f t="shared" si="4"/>
        <v>0.24400000004146502</v>
      </c>
      <c r="AV15" s="23">
        <f t="shared" si="4"/>
        <v>0.24400000004626329</v>
      </c>
      <c r="AW15" s="23">
        <f t="shared" si="4"/>
        <v>0.24400000005133865</v>
      </c>
      <c r="AX15" s="23">
        <f t="shared" si="4"/>
        <v>0.24400000005671454</v>
      </c>
      <c r="AY15" s="23">
        <f t="shared" si="4"/>
        <v>0.24400000006258599</v>
      </c>
      <c r="AZ15" s="23">
        <f t="shared" si="4"/>
        <v>0.24400000006887823</v>
      </c>
      <c r="BA15" s="23">
        <f t="shared" si="4"/>
        <v>0.24400000007560235</v>
      </c>
      <c r="BB15" s="23">
        <f t="shared" si="4"/>
        <v>0.24404807232601441</v>
      </c>
      <c r="BC15" s="23">
        <f t="shared" si="4"/>
        <v>0.24412962798915372</v>
      </c>
      <c r="BD15" s="23">
        <f t="shared" si="4"/>
        <v>0.24424854479953206</v>
      </c>
      <c r="BE15" s="23">
        <f t="shared" si="4"/>
        <v>0.24437716405671361</v>
      </c>
      <c r="BF15" s="23">
        <f t="shared" si="4"/>
        <v>0.2445234627715504</v>
      </c>
      <c r="BG15" s="23">
        <f t="shared" si="4"/>
        <v>0.24465340872744595</v>
      </c>
      <c r="BH15" s="23">
        <f t="shared" si="4"/>
        <v>0.24481278197748652</v>
      </c>
      <c r="BI15" s="23">
        <f t="shared" si="4"/>
        <v>0.24497770052164936</v>
      </c>
      <c r="BJ15" s="23">
        <f t="shared" si="4"/>
        <v>0.24518018659747559</v>
      </c>
      <c r="BK15" s="23">
        <f t="shared" si="4"/>
        <v>0.24545514531923016</v>
      </c>
      <c r="BL15" s="23">
        <f t="shared" si="4"/>
        <v>0.24576264684853033</v>
      </c>
      <c r="BM15" s="23">
        <f t="shared" si="4"/>
        <v>0.24602025779539549</v>
      </c>
      <c r="BN15" s="23">
        <f t="shared" si="4"/>
        <v>0.24628815731230655</v>
      </c>
      <c r="BO15" s="23">
        <f t="shared" si="4"/>
        <v>0.24666096672694746</v>
      </c>
      <c r="BP15" s="23">
        <f t="shared" ref="BP15:BU15" si="5">BP7/BP5</f>
        <v>0.24708038549268962</v>
      </c>
      <c r="BQ15" s="23">
        <f t="shared" si="5"/>
        <v>0.24741278409916517</v>
      </c>
      <c r="BR15" s="23">
        <f t="shared" si="5"/>
        <v>0.24779503753595436</v>
      </c>
      <c r="BS15" s="23">
        <f t="shared" si="5"/>
        <v>0.24822305447542814</v>
      </c>
      <c r="BT15" s="23">
        <f t="shared" si="5"/>
        <v>0.24870108570810476</v>
      </c>
      <c r="BU15" s="23">
        <f t="shared" si="5"/>
        <v>0.24911721756858593</v>
      </c>
    </row>
    <row r="16" spans="1:73" x14ac:dyDescent="0.2">
      <c r="A16" s="58"/>
      <c r="B16" s="16" t="s">
        <v>17</v>
      </c>
      <c r="C16" s="24">
        <f t="shared" ref="C16:AH16" si="6">-C8/C5</f>
        <v>0.21344422467552229</v>
      </c>
      <c r="D16" s="24">
        <f t="shared" si="6"/>
        <v>0.21584135258358378</v>
      </c>
      <c r="E16" s="24">
        <f t="shared" si="6"/>
        <v>0.22607130095451908</v>
      </c>
      <c r="F16" s="24">
        <f t="shared" si="6"/>
        <v>0.24037662935062293</v>
      </c>
      <c r="G16" s="24">
        <f t="shared" si="6"/>
        <v>0.25256572400239019</v>
      </c>
      <c r="H16" s="24">
        <f t="shared" si="6"/>
        <v>0.26002839465571886</v>
      </c>
      <c r="I16" s="24">
        <f t="shared" si="6"/>
        <v>0.26483568357306481</v>
      </c>
      <c r="J16" s="24">
        <f t="shared" si="6"/>
        <v>0.27120167293254904</v>
      </c>
      <c r="K16" s="24">
        <f t="shared" si="6"/>
        <v>0.2765454669382752</v>
      </c>
      <c r="L16" s="24">
        <f t="shared" si="6"/>
        <v>0.28106353873192169</v>
      </c>
      <c r="M16" s="24">
        <f t="shared" si="6"/>
        <v>0.28440390294544821</v>
      </c>
      <c r="N16" s="24">
        <f t="shared" si="6"/>
        <v>0.28481783314789583</v>
      </c>
      <c r="O16" s="24">
        <f t="shared" si="6"/>
        <v>0.28360398145240495</v>
      </c>
      <c r="P16" s="24">
        <f t="shared" si="6"/>
        <v>0.28388032678271774</v>
      </c>
      <c r="Q16" s="24">
        <f t="shared" si="6"/>
        <v>0.28503200378050292</v>
      </c>
      <c r="R16" s="24">
        <f t="shared" si="6"/>
        <v>0.28588241657191826</v>
      </c>
      <c r="S16" s="24">
        <f t="shared" si="6"/>
        <v>0.28396773349074345</v>
      </c>
      <c r="T16" s="24">
        <f t="shared" si="6"/>
        <v>0.28053266486853329</v>
      </c>
      <c r="U16" s="24">
        <f t="shared" si="6"/>
        <v>0.27922824063386326</v>
      </c>
      <c r="V16" s="24">
        <f t="shared" si="6"/>
        <v>0.27919993789549913</v>
      </c>
      <c r="W16" s="24">
        <f t="shared" si="6"/>
        <v>0.27950943083807683</v>
      </c>
      <c r="X16" s="24">
        <f t="shared" si="6"/>
        <v>0.27918816756433723</v>
      </c>
      <c r="Y16" s="24">
        <f t="shared" si="6"/>
        <v>0.27846965554628705</v>
      </c>
      <c r="Z16" s="24">
        <f t="shared" si="6"/>
        <v>0.27504103341847691</v>
      </c>
      <c r="AA16" s="24">
        <f t="shared" si="6"/>
        <v>0.27027894897257876</v>
      </c>
      <c r="AB16" s="24">
        <f t="shared" si="6"/>
        <v>0.26837985412592874</v>
      </c>
      <c r="AC16" s="24">
        <f t="shared" si="6"/>
        <v>0.26721080695993249</v>
      </c>
      <c r="AD16" s="24">
        <f t="shared" si="6"/>
        <v>0.26613325817853933</v>
      </c>
      <c r="AE16" s="24">
        <f t="shared" si="6"/>
        <v>0.26486045408355285</v>
      </c>
      <c r="AF16" s="24">
        <f t="shared" si="6"/>
        <v>0.26329080692934886</v>
      </c>
      <c r="AG16" s="24">
        <f t="shared" si="6"/>
        <v>0.2617822010559358</v>
      </c>
      <c r="AH16" s="24">
        <f t="shared" si="6"/>
        <v>0.26068000093796961</v>
      </c>
      <c r="AI16" s="24">
        <f t="shared" ref="AI16:BN16" si="7">-AI8/AI5</f>
        <v>0.2599118216959157</v>
      </c>
      <c r="AJ16" s="24">
        <f t="shared" si="7"/>
        <v>0.25960910080797811</v>
      </c>
      <c r="AK16" s="24">
        <f t="shared" si="7"/>
        <v>0.2573935641573164</v>
      </c>
      <c r="AL16" s="24">
        <f t="shared" si="7"/>
        <v>0.25437387814458251</v>
      </c>
      <c r="AM16" s="24">
        <f t="shared" si="7"/>
        <v>0.25369816850076871</v>
      </c>
      <c r="AN16" s="24">
        <f t="shared" si="7"/>
        <v>0.25424751367985571</v>
      </c>
      <c r="AO16" s="24">
        <f t="shared" si="7"/>
        <v>0.25516354737682029</v>
      </c>
      <c r="AP16" s="24">
        <f t="shared" si="7"/>
        <v>0.25636350048016793</v>
      </c>
      <c r="AQ16" s="24">
        <f t="shared" si="7"/>
        <v>0.25791797155288759</v>
      </c>
      <c r="AR16" s="24">
        <f t="shared" si="7"/>
        <v>0.25977213902746121</v>
      </c>
      <c r="AS16" s="24">
        <f t="shared" si="7"/>
        <v>0.26178014442023362</v>
      </c>
      <c r="AT16" s="24">
        <f t="shared" si="7"/>
        <v>0.2636596045880758</v>
      </c>
      <c r="AU16" s="24">
        <f t="shared" si="7"/>
        <v>0.26529895412172483</v>
      </c>
      <c r="AV16" s="24">
        <f t="shared" si="7"/>
        <v>0.2672757906488713</v>
      </c>
      <c r="AW16" s="24">
        <f t="shared" si="7"/>
        <v>0.26728234927750849</v>
      </c>
      <c r="AX16" s="24">
        <f t="shared" si="7"/>
        <v>0.26710304041627569</v>
      </c>
      <c r="AY16" s="24">
        <f t="shared" si="7"/>
        <v>0.26924392908337585</v>
      </c>
      <c r="AZ16" s="24">
        <f t="shared" si="7"/>
        <v>0.2717371632370818</v>
      </c>
      <c r="BA16" s="24">
        <f t="shared" si="7"/>
        <v>0.27446250081540602</v>
      </c>
      <c r="BB16" s="24">
        <f t="shared" si="7"/>
        <v>0.27707484112226993</v>
      </c>
      <c r="BC16" s="24">
        <f t="shared" si="7"/>
        <v>0.27946329288503358</v>
      </c>
      <c r="BD16" s="24">
        <f t="shared" si="7"/>
        <v>0.28162482311452386</v>
      </c>
      <c r="BE16" s="24">
        <f t="shared" si="7"/>
        <v>0.28342194129946047</v>
      </c>
      <c r="BF16" s="24">
        <f t="shared" si="7"/>
        <v>0.28489545903501412</v>
      </c>
      <c r="BG16" s="24">
        <f t="shared" si="7"/>
        <v>0.28608442581440674</v>
      </c>
      <c r="BH16" s="24">
        <f t="shared" si="7"/>
        <v>0.28719360208272371</v>
      </c>
      <c r="BI16" s="24">
        <f t="shared" si="7"/>
        <v>0.28832494057377006</v>
      </c>
      <c r="BJ16" s="24">
        <f t="shared" si="7"/>
        <v>0.28925330039385433</v>
      </c>
      <c r="BK16" s="24">
        <f t="shared" si="7"/>
        <v>0.28995826758004201</v>
      </c>
      <c r="BL16" s="24">
        <f t="shared" si="7"/>
        <v>0.29091706608545237</v>
      </c>
      <c r="BM16" s="24">
        <f t="shared" si="7"/>
        <v>0.2899395485243414</v>
      </c>
      <c r="BN16" s="24">
        <f t="shared" si="7"/>
        <v>0.28838665076706715</v>
      </c>
      <c r="BO16" s="24">
        <f t="shared" ref="BO16:BU16" si="8">-BO8/BO5</f>
        <v>0.28882926573919826</v>
      </c>
      <c r="BP16" s="24">
        <f t="shared" si="8"/>
        <v>0.28987743647560155</v>
      </c>
      <c r="BQ16" s="24">
        <f t="shared" si="8"/>
        <v>0.29123451081363533</v>
      </c>
      <c r="BR16" s="24">
        <f t="shared" si="8"/>
        <v>0.2926536237483835</v>
      </c>
      <c r="BS16" s="24">
        <f t="shared" si="8"/>
        <v>0.29406321278478403</v>
      </c>
      <c r="BT16" s="24">
        <f t="shared" si="8"/>
        <v>0.29542886856501688</v>
      </c>
      <c r="BU16" s="24">
        <f t="shared" si="8"/>
        <v>0.29675181009643581</v>
      </c>
    </row>
    <row r="19" spans="1:73" x14ac:dyDescent="0.2">
      <c r="A19" s="14" t="s">
        <v>105</v>
      </c>
    </row>
    <row r="20" spans="1:73" x14ac:dyDescent="0.2">
      <c r="A20" s="13" t="s">
        <v>21</v>
      </c>
    </row>
    <row r="21" spans="1:73" s="13" customFormat="1" x14ac:dyDescent="0.2"/>
    <row r="22" spans="1:73" x14ac:dyDescent="0.2">
      <c r="B22" s="16" t="s">
        <v>3</v>
      </c>
      <c r="C22" s="16">
        <v>2010</v>
      </c>
      <c r="D22" s="16">
        <v>2011</v>
      </c>
      <c r="E22" s="16">
        <v>2012</v>
      </c>
      <c r="F22" s="16">
        <v>2013</v>
      </c>
      <c r="G22" s="16">
        <v>2014</v>
      </c>
      <c r="H22" s="16">
        <v>2015</v>
      </c>
      <c r="I22" s="16">
        <v>2016</v>
      </c>
      <c r="J22" s="16">
        <v>2017</v>
      </c>
      <c r="K22" s="16">
        <v>2018</v>
      </c>
      <c r="L22" s="16">
        <v>2019</v>
      </c>
      <c r="M22" s="16">
        <v>2020</v>
      </c>
      <c r="N22" s="16">
        <v>2021</v>
      </c>
      <c r="O22" s="16">
        <v>2022</v>
      </c>
      <c r="P22" s="16">
        <v>2023</v>
      </c>
      <c r="Q22" s="16">
        <v>2024</v>
      </c>
      <c r="R22" s="16">
        <v>2025</v>
      </c>
      <c r="S22" s="16">
        <v>2026</v>
      </c>
      <c r="T22" s="16">
        <v>2027</v>
      </c>
      <c r="U22" s="16">
        <v>2028</v>
      </c>
      <c r="V22" s="16">
        <v>2029</v>
      </c>
      <c r="W22" s="16">
        <v>2030</v>
      </c>
      <c r="X22" s="16">
        <v>2031</v>
      </c>
      <c r="Y22" s="16">
        <v>2032</v>
      </c>
      <c r="Z22" s="16">
        <v>2033</v>
      </c>
      <c r="AA22" s="16">
        <v>2034</v>
      </c>
      <c r="AB22" s="16">
        <v>2035</v>
      </c>
      <c r="AC22" s="16">
        <v>2036</v>
      </c>
      <c r="AD22" s="16">
        <v>2037</v>
      </c>
      <c r="AE22" s="16">
        <v>2038</v>
      </c>
      <c r="AF22" s="16">
        <v>2039</v>
      </c>
      <c r="AG22" s="16">
        <v>2040</v>
      </c>
      <c r="AH22" s="16">
        <v>2041</v>
      </c>
      <c r="AI22" s="16">
        <v>2042</v>
      </c>
      <c r="AJ22" s="16">
        <v>2043</v>
      </c>
      <c r="AK22" s="16">
        <v>2044</v>
      </c>
      <c r="AL22" s="16">
        <v>2045</v>
      </c>
      <c r="AM22" s="16">
        <v>2046</v>
      </c>
      <c r="AN22" s="16">
        <v>2047</v>
      </c>
      <c r="AO22" s="16">
        <v>2048</v>
      </c>
      <c r="AP22" s="16">
        <v>2049</v>
      </c>
      <c r="AQ22" s="16">
        <v>2050</v>
      </c>
      <c r="AR22" s="16">
        <v>2051</v>
      </c>
      <c r="AS22" s="16">
        <v>2052</v>
      </c>
      <c r="AT22" s="16">
        <v>2053</v>
      </c>
      <c r="AU22" s="16">
        <v>2054</v>
      </c>
      <c r="AV22" s="16">
        <v>2055</v>
      </c>
      <c r="AW22" s="16">
        <v>2056</v>
      </c>
      <c r="AX22" s="16">
        <v>2057</v>
      </c>
      <c r="AY22" s="16">
        <v>2058</v>
      </c>
      <c r="AZ22" s="16">
        <v>2059</v>
      </c>
      <c r="BA22" s="16">
        <v>2060</v>
      </c>
      <c r="BB22" s="16">
        <v>2061</v>
      </c>
      <c r="BC22" s="16">
        <v>2062</v>
      </c>
      <c r="BD22" s="16">
        <v>2063</v>
      </c>
      <c r="BE22" s="16">
        <v>2064</v>
      </c>
      <c r="BF22" s="16">
        <v>2065</v>
      </c>
      <c r="BG22" s="16">
        <v>2066</v>
      </c>
      <c r="BH22" s="16">
        <v>2067</v>
      </c>
      <c r="BI22" s="16">
        <v>2068</v>
      </c>
      <c r="BJ22" s="16">
        <v>2069</v>
      </c>
      <c r="BK22" s="16">
        <v>2070</v>
      </c>
      <c r="BL22" s="16">
        <v>2071</v>
      </c>
      <c r="BM22" s="16">
        <v>2072</v>
      </c>
      <c r="BN22" s="16">
        <v>2073</v>
      </c>
      <c r="BO22" s="16">
        <v>2074</v>
      </c>
      <c r="BP22" s="16">
        <v>2075</v>
      </c>
      <c r="BQ22" s="16">
        <v>2076</v>
      </c>
      <c r="BR22" s="16">
        <v>2077</v>
      </c>
      <c r="BS22" s="16">
        <v>2078</v>
      </c>
      <c r="BT22" s="16">
        <v>2079</v>
      </c>
      <c r="BU22" s="16">
        <v>2080</v>
      </c>
    </row>
    <row r="23" spans="1:73" x14ac:dyDescent="0.2">
      <c r="A23" s="58" t="s">
        <v>14</v>
      </c>
      <c r="B23" s="26" t="s">
        <v>6</v>
      </c>
      <c r="C23" s="7">
        <v>48373.641859028379</v>
      </c>
      <c r="D23" s="7">
        <v>50609.471585752683</v>
      </c>
      <c r="E23" s="7">
        <v>52097.390050373797</v>
      </c>
      <c r="F23" s="7">
        <v>52270.619430945502</v>
      </c>
      <c r="G23" s="7">
        <v>52307.722980696453</v>
      </c>
      <c r="H23" s="7">
        <v>52853.26548917219</v>
      </c>
      <c r="I23" s="7">
        <v>53188.199083979824</v>
      </c>
      <c r="J23" s="7">
        <v>53680.586574759196</v>
      </c>
      <c r="K23" s="7">
        <v>54268.023186649538</v>
      </c>
      <c r="L23" s="7">
        <v>55071.568900623999</v>
      </c>
      <c r="M23" s="7">
        <v>56046.034763492069</v>
      </c>
      <c r="N23" s="7">
        <v>57145.782123178935</v>
      </c>
      <c r="O23" s="7">
        <v>58377.223953144698</v>
      </c>
      <c r="P23" s="7">
        <v>59631.16089991929</v>
      </c>
      <c r="Q23" s="7">
        <v>60920.02481416909</v>
      </c>
      <c r="R23" s="7">
        <v>62366.282699730073</v>
      </c>
      <c r="S23" s="7">
        <v>63944.915051767835</v>
      </c>
      <c r="T23" s="7">
        <v>65601.951050761636</v>
      </c>
      <c r="U23" s="7">
        <v>67191.802854023626</v>
      </c>
      <c r="V23" s="7">
        <v>68737.062468047283</v>
      </c>
      <c r="W23" s="7">
        <v>70258.791591883491</v>
      </c>
      <c r="X23" s="7">
        <v>71858.322606252972</v>
      </c>
      <c r="Y23" s="7">
        <v>73503.315235468996</v>
      </c>
      <c r="Z23" s="7">
        <v>75317.964100444704</v>
      </c>
      <c r="AA23" s="7">
        <v>77242.217116636093</v>
      </c>
      <c r="AB23" s="7">
        <v>78838.694266843726</v>
      </c>
      <c r="AC23" s="7">
        <v>80464.382527609647</v>
      </c>
      <c r="AD23" s="7">
        <v>82096.903676346847</v>
      </c>
      <c r="AE23" s="7">
        <v>83741.285245436084</v>
      </c>
      <c r="AF23" s="7">
        <v>85413.925650073186</v>
      </c>
      <c r="AG23" s="7">
        <v>87107.607595093679</v>
      </c>
      <c r="AH23" s="7">
        <v>88826.869457804845</v>
      </c>
      <c r="AI23" s="7">
        <v>90568.340454954901</v>
      </c>
      <c r="AJ23" s="7">
        <v>92274.410172234784</v>
      </c>
      <c r="AK23" s="7">
        <v>94111.243554660323</v>
      </c>
      <c r="AL23" s="7">
        <v>95996.82996795293</v>
      </c>
      <c r="AM23" s="7">
        <v>97762.079663356824</v>
      </c>
      <c r="AN23" s="7">
        <v>99531.791762068635</v>
      </c>
      <c r="AO23" s="7">
        <v>101309.69209088621</v>
      </c>
      <c r="AP23" s="7">
        <v>103103.00217312999</v>
      </c>
      <c r="AQ23" s="7">
        <v>104908.91835711602</v>
      </c>
      <c r="AR23" s="7">
        <v>106699.31210225372</v>
      </c>
      <c r="AS23" s="7">
        <v>108489.92798832431</v>
      </c>
      <c r="AT23" s="7">
        <v>110336.38570387264</v>
      </c>
      <c r="AU23" s="7">
        <v>112241.22350369063</v>
      </c>
      <c r="AV23" s="7">
        <v>114120.46387065519</v>
      </c>
      <c r="AW23" s="7">
        <v>116176.9248442216</v>
      </c>
      <c r="AX23" s="7">
        <v>118306.62193496736</v>
      </c>
      <c r="AY23" s="7">
        <v>120295.7238832703</v>
      </c>
      <c r="AZ23" s="7">
        <v>122321.06993495277</v>
      </c>
      <c r="BA23" s="7">
        <v>124390.85971387889</v>
      </c>
      <c r="BB23" s="7">
        <v>126529.27989381808</v>
      </c>
      <c r="BC23" s="7">
        <v>128735.94212600803</v>
      </c>
      <c r="BD23" s="7">
        <v>131003.50248668317</v>
      </c>
      <c r="BE23" s="7">
        <v>133348.57675357276</v>
      </c>
      <c r="BF23" s="7">
        <v>135765.1344222152</v>
      </c>
      <c r="BG23" s="7">
        <v>138238.71513513188</v>
      </c>
      <c r="BH23" s="7">
        <v>140749.19369192442</v>
      </c>
      <c r="BI23" s="7">
        <v>143286.23696116763</v>
      </c>
      <c r="BJ23" s="7">
        <v>145883.88075360243</v>
      </c>
      <c r="BK23" s="7">
        <v>148545.55093748818</v>
      </c>
      <c r="BL23" s="7">
        <v>151172.77789809013</v>
      </c>
      <c r="BM23" s="7">
        <v>154049.91438362291</v>
      </c>
      <c r="BN23" s="7">
        <v>157038.93246627456</v>
      </c>
      <c r="BO23" s="7">
        <v>159818.64795071862</v>
      </c>
      <c r="BP23" s="7">
        <v>162602.8984444353</v>
      </c>
      <c r="BQ23" s="7">
        <v>165410.97799654541</v>
      </c>
      <c r="BR23" s="7">
        <v>168248.46022085167</v>
      </c>
      <c r="BS23" s="7">
        <v>171121.95630016242</v>
      </c>
      <c r="BT23" s="7">
        <v>174036.49590870246</v>
      </c>
      <c r="BU23" s="7">
        <v>176968.75216568087</v>
      </c>
    </row>
    <row r="24" spans="1:73" x14ac:dyDescent="0.2">
      <c r="A24" s="58"/>
      <c r="B24" s="14" t="s">
        <v>0</v>
      </c>
      <c r="C24" s="15">
        <v>83603.423853671702</v>
      </c>
      <c r="D24" s="15">
        <v>92417.14354298258</v>
      </c>
      <c r="E24" s="15">
        <v>89291.907608393885</v>
      </c>
      <c r="F24" s="15">
        <v>96725.741878168832</v>
      </c>
      <c r="G24" s="15">
        <v>103932.5891611806</v>
      </c>
      <c r="H24" s="15">
        <v>110573.85957152075</v>
      </c>
      <c r="I24" s="15">
        <v>118933.03827376448</v>
      </c>
      <c r="J24" s="15">
        <v>121533.61827784097</v>
      </c>
      <c r="K24" s="15">
        <v>123855.76457260651</v>
      </c>
      <c r="L24" s="15">
        <v>126141.33980758095</v>
      </c>
      <c r="M24" s="15">
        <v>128176.11348167782</v>
      </c>
      <c r="N24" s="15">
        <v>130093.14935992958</v>
      </c>
      <c r="O24" s="15">
        <v>132029.31690971466</v>
      </c>
      <c r="P24" s="15">
        <v>134130.91760197133</v>
      </c>
      <c r="Q24" s="15">
        <v>136293.66348111731</v>
      </c>
      <c r="R24" s="15">
        <v>138445.98117960515</v>
      </c>
      <c r="S24" s="15">
        <v>140582.00441924075</v>
      </c>
      <c r="T24" s="15">
        <v>142848.96369029817</v>
      </c>
      <c r="U24" s="15">
        <v>145380.13812538178</v>
      </c>
      <c r="V24" s="15">
        <v>148008.7593461338</v>
      </c>
      <c r="W24" s="15">
        <v>150650.92558840656</v>
      </c>
      <c r="X24" s="15">
        <v>153299.2189048969</v>
      </c>
      <c r="Y24" s="15">
        <v>155996.35166091612</v>
      </c>
      <c r="Z24" s="15">
        <v>158770.89240849577</v>
      </c>
      <c r="AA24" s="15">
        <v>161860.11360207773</v>
      </c>
      <c r="AB24" s="15">
        <v>165416.85127933091</v>
      </c>
      <c r="AC24" s="15">
        <v>169206.05940703381</v>
      </c>
      <c r="AD24" s="15">
        <v>173190.59996205516</v>
      </c>
      <c r="AE24" s="15">
        <v>177389.49544810626</v>
      </c>
      <c r="AF24" s="15">
        <v>181836.04394179757</v>
      </c>
      <c r="AG24" s="15">
        <v>186579.32336563946</v>
      </c>
      <c r="AH24" s="15">
        <v>191622.71050353101</v>
      </c>
      <c r="AI24" s="15">
        <v>196931.26268469205</v>
      </c>
      <c r="AJ24" s="15">
        <v>202490.72597614065</v>
      </c>
      <c r="AK24" s="15">
        <v>208263.28141847052</v>
      </c>
      <c r="AL24" s="15">
        <v>214470.46917614437</v>
      </c>
      <c r="AM24" s="15">
        <v>221260.69904435711</v>
      </c>
      <c r="AN24" s="15">
        <v>228321.65240238229</v>
      </c>
      <c r="AO24" s="15">
        <v>235536.00128759028</v>
      </c>
      <c r="AP24" s="15">
        <v>242846.62095575369</v>
      </c>
      <c r="AQ24" s="15">
        <v>250242.49215179024</v>
      </c>
      <c r="AR24" s="15">
        <v>257700.41473875812</v>
      </c>
      <c r="AS24" s="15">
        <v>265199.09831045551</v>
      </c>
      <c r="AT24" s="15">
        <v>272739.49698111543</v>
      </c>
      <c r="AU24" s="15">
        <v>280341.72868644452</v>
      </c>
      <c r="AV24" s="15">
        <v>288022.86848712031</v>
      </c>
      <c r="AW24" s="15">
        <v>295715.97676456848</v>
      </c>
      <c r="AX24" s="15">
        <v>303662.46307872242</v>
      </c>
      <c r="AY24" s="15">
        <v>311882.65092830622</v>
      </c>
      <c r="AZ24" s="15">
        <v>320105.53441277856</v>
      </c>
      <c r="BA24" s="15">
        <v>328283.9991754918</v>
      </c>
      <c r="BB24" s="15">
        <v>336365.67125653382</v>
      </c>
      <c r="BC24" s="15">
        <v>344352.79162869137</v>
      </c>
      <c r="BD24" s="15">
        <v>352257.95382796467</v>
      </c>
      <c r="BE24" s="15">
        <v>360093.05567683856</v>
      </c>
      <c r="BF24" s="15">
        <v>367896.91696368827</v>
      </c>
      <c r="BG24" s="15">
        <v>375707.60931007849</v>
      </c>
      <c r="BH24" s="15">
        <v>383570.86657843983</v>
      </c>
      <c r="BI24" s="15">
        <v>391480.69088877481</v>
      </c>
      <c r="BJ24" s="15">
        <v>399419.5779046666</v>
      </c>
      <c r="BK24" s="15">
        <v>407405.13168415159</v>
      </c>
      <c r="BL24" s="15">
        <v>415452.59679784166</v>
      </c>
      <c r="BM24" s="15">
        <v>423506.52176842955</v>
      </c>
      <c r="BN24" s="15">
        <v>431899.34467362112</v>
      </c>
      <c r="BO24" s="15">
        <v>440756.04989188159</v>
      </c>
      <c r="BP24" s="15">
        <v>449809.16386970255</v>
      </c>
      <c r="BQ24" s="15">
        <v>458971.83221196861</v>
      </c>
      <c r="BR24" s="15">
        <v>468187.64917348902</v>
      </c>
      <c r="BS24" s="15">
        <v>477433.58912228025</v>
      </c>
      <c r="BT24" s="15">
        <v>486697.37288742361</v>
      </c>
      <c r="BU24" s="15">
        <v>495988.7819667756</v>
      </c>
    </row>
    <row r="25" spans="1:73" x14ac:dyDescent="0.2">
      <c r="A25" s="58"/>
      <c r="B25" s="14" t="s">
        <v>4</v>
      </c>
      <c r="C25" s="15">
        <v>10448.706641550132</v>
      </c>
      <c r="D25" s="15">
        <v>11186.13742039598</v>
      </c>
      <c r="E25" s="15">
        <v>11879.360111137032</v>
      </c>
      <c r="F25" s="15">
        <v>11917.701230255574</v>
      </c>
      <c r="G25" s="15">
        <v>12344.622623444362</v>
      </c>
      <c r="H25" s="15">
        <v>12684.78371740132</v>
      </c>
      <c r="I25" s="15">
        <v>12765.167780152911</v>
      </c>
      <c r="J25" s="15">
        <v>13098.063124241244</v>
      </c>
      <c r="K25" s="15">
        <v>13242.754551344422</v>
      </c>
      <c r="L25" s="15">
        <v>13531.780903574079</v>
      </c>
      <c r="M25" s="15">
        <v>13929.093782816948</v>
      </c>
      <c r="N25" s="15">
        <v>14403.486547276842</v>
      </c>
      <c r="O25" s="15">
        <v>14936.100907224314</v>
      </c>
      <c r="P25" s="15">
        <v>15493.700746873941</v>
      </c>
      <c r="Q25" s="15">
        <v>16046.790982866263</v>
      </c>
      <c r="R25" s="15">
        <v>16627.752754273242</v>
      </c>
      <c r="S25" s="15">
        <v>17192.239047929437</v>
      </c>
      <c r="T25" s="15">
        <v>17778.030256015598</v>
      </c>
      <c r="U25" s="15">
        <v>18342.334250310923</v>
      </c>
      <c r="V25" s="15">
        <v>18896.124393824193</v>
      </c>
      <c r="W25" s="15">
        <v>19440.964099552097</v>
      </c>
      <c r="X25" s="15">
        <v>20004.081737489963</v>
      </c>
      <c r="Y25" s="15">
        <v>20574.819815745639</v>
      </c>
      <c r="Z25" s="15">
        <v>21190.092308767333</v>
      </c>
      <c r="AA25" s="15">
        <v>21831.334804248785</v>
      </c>
      <c r="AB25" s="15">
        <v>22376.65435833795</v>
      </c>
      <c r="AC25" s="15">
        <v>22930.858198542639</v>
      </c>
      <c r="AD25" s="15">
        <v>23492.251354070435</v>
      </c>
      <c r="AE25" s="15">
        <v>24052.351913325565</v>
      </c>
      <c r="AF25" s="15">
        <v>24619.700807329646</v>
      </c>
      <c r="AG25" s="15">
        <v>25176.595264306758</v>
      </c>
      <c r="AH25" s="15">
        <v>25724.214008422314</v>
      </c>
      <c r="AI25" s="15">
        <v>26275.183696260505</v>
      </c>
      <c r="AJ25" s="15">
        <v>26806.129903136993</v>
      </c>
      <c r="AK25" s="15">
        <v>27368.480435986028</v>
      </c>
      <c r="AL25" s="15">
        <v>27941.456952240573</v>
      </c>
      <c r="AM25" s="15">
        <v>28439.994818595133</v>
      </c>
      <c r="AN25" s="15">
        <v>28931.536945542764</v>
      </c>
      <c r="AO25" s="15">
        <v>29404.204505018213</v>
      </c>
      <c r="AP25" s="15">
        <v>29900.505768091534</v>
      </c>
      <c r="AQ25" s="15">
        <v>30420.784049931157</v>
      </c>
      <c r="AR25" s="15">
        <v>30950.163870270491</v>
      </c>
      <c r="AS25" s="15">
        <v>31501.390083362334</v>
      </c>
      <c r="AT25" s="15">
        <v>32078.619245771741</v>
      </c>
      <c r="AU25" s="15">
        <v>32666.691315663902</v>
      </c>
      <c r="AV25" s="15">
        <v>33233.607584701291</v>
      </c>
      <c r="AW25" s="15">
        <v>33847.57540059217</v>
      </c>
      <c r="AX25" s="15">
        <v>34502.926770391539</v>
      </c>
      <c r="AY25" s="15">
        <v>35130.202875395742</v>
      </c>
      <c r="AZ25" s="15">
        <v>35780.013323994557</v>
      </c>
      <c r="BA25" s="15">
        <v>36443.198217084588</v>
      </c>
      <c r="BB25" s="15">
        <v>37132.833015590957</v>
      </c>
      <c r="BC25" s="15">
        <v>37847.844773858327</v>
      </c>
      <c r="BD25" s="15">
        <v>38579.720563070383</v>
      </c>
      <c r="BE25" s="15">
        <v>39338.128287353713</v>
      </c>
      <c r="BF25" s="15">
        <v>40123.036114653281</v>
      </c>
      <c r="BG25" s="15">
        <v>40937.903462226801</v>
      </c>
      <c r="BH25" s="15">
        <v>41755.81486935071</v>
      </c>
      <c r="BI25" s="15">
        <v>42571.01608131898</v>
      </c>
      <c r="BJ25" s="15">
        <v>43397.495723236127</v>
      </c>
      <c r="BK25" s="15">
        <v>44227.117630399021</v>
      </c>
      <c r="BL25" s="15">
        <v>45041.543787557726</v>
      </c>
      <c r="BM25" s="15">
        <v>45953.539785512956</v>
      </c>
      <c r="BN25" s="15">
        <v>46919.205188348715</v>
      </c>
      <c r="BO25" s="15">
        <v>47850.255479001898</v>
      </c>
      <c r="BP25" s="15">
        <v>48789.406961057422</v>
      </c>
      <c r="BQ25" s="15">
        <v>49734.386745406839</v>
      </c>
      <c r="BR25" s="15">
        <v>50682.901538711907</v>
      </c>
      <c r="BS25" s="15">
        <v>51637.372821900215</v>
      </c>
      <c r="BT25" s="15">
        <v>52610.271598862229</v>
      </c>
      <c r="BU25" s="15">
        <v>53594.406691170327</v>
      </c>
    </row>
    <row r="26" spans="1:73" x14ac:dyDescent="0.2">
      <c r="A26" s="58"/>
      <c r="B26" s="14" t="s">
        <v>5</v>
      </c>
      <c r="C26" s="15">
        <v>-10325.074481331703</v>
      </c>
      <c r="D26" s="15">
        <v>-10923.61680060931</v>
      </c>
      <c r="E26" s="15">
        <v>-11777.724745023022</v>
      </c>
      <c r="F26" s="15">
        <v>-12564.635312879856</v>
      </c>
      <c r="G26" s="15">
        <v>-13211.137925536064</v>
      </c>
      <c r="H26" s="15">
        <v>-13743.349777461954</v>
      </c>
      <c r="I26" s="15">
        <v>-14086.133062426057</v>
      </c>
      <c r="J26" s="15">
        <v>-14608.819745629757</v>
      </c>
      <c r="K26" s="15">
        <v>-15147.097754681894</v>
      </c>
      <c r="L26" s="15">
        <v>-15727.010888109304</v>
      </c>
      <c r="M26" s="15">
        <v>-16336.401443889987</v>
      </c>
      <c r="N26" s="15">
        <v>-16870.791481133128</v>
      </c>
      <c r="O26" s="15">
        <v>-17337.957287594552</v>
      </c>
      <c r="P26" s="15">
        <v>-17898.636909014458</v>
      </c>
      <c r="Q26" s="15">
        <v>-18525.339730910891</v>
      </c>
      <c r="R26" s="15">
        <v>-19183.445742798045</v>
      </c>
      <c r="S26" s="15">
        <v>-19707.543667976141</v>
      </c>
      <c r="T26" s="15">
        <v>-20145.773301467896</v>
      </c>
      <c r="U26" s="15">
        <v>-20695.904440558585</v>
      </c>
      <c r="V26" s="15">
        <v>-21316.852595918823</v>
      </c>
      <c r="W26" s="15">
        <v>-21954.587892198233</v>
      </c>
      <c r="X26" s="15">
        <v>-22568.826871198125</v>
      </c>
      <c r="Y26" s="15">
        <v>-23163.171422940464</v>
      </c>
      <c r="Z26" s="15">
        <v>-23595.00075995957</v>
      </c>
      <c r="AA26" s="15">
        <v>-23933.453949351497</v>
      </c>
      <c r="AB26" s="15">
        <v>-24385.949241713108</v>
      </c>
      <c r="AC26" s="15">
        <v>-24893.043507247512</v>
      </c>
      <c r="AD26" s="15">
        <v>-25399.077274357616</v>
      </c>
      <c r="AE26" s="15">
        <v>-25881.473547577894</v>
      </c>
      <c r="AF26" s="15">
        <v>-26334.491388377926</v>
      </c>
      <c r="AG26" s="15">
        <v>-26785.440734573782</v>
      </c>
      <c r="AH26" s="15">
        <v>-27266.775944490269</v>
      </c>
      <c r="AI26" s="15">
        <v>-27773.639473984884</v>
      </c>
      <c r="AJ26" s="15">
        <v>-28305.606257144929</v>
      </c>
      <c r="AK26" s="15">
        <v>-28685.475413968776</v>
      </c>
      <c r="AL26" s="15">
        <v>-28984.982216827804</v>
      </c>
      <c r="AM26" s="15">
        <v>-29467.499569711912</v>
      </c>
      <c r="AN26" s="15">
        <v>-30068.29800579714</v>
      </c>
      <c r="AO26" s="15">
        <v>-30709.592535973621</v>
      </c>
      <c r="AP26" s="15">
        <v>-31387.860415610761</v>
      </c>
      <c r="AQ26" s="15">
        <v>-32112.609084949931</v>
      </c>
      <c r="AR26" s="15">
        <v>-32873.900690007504</v>
      </c>
      <c r="AS26" s="15">
        <v>-33662.146336516002</v>
      </c>
      <c r="AT26" s="15">
        <v>-34462.237979019003</v>
      </c>
      <c r="AU26" s="15">
        <v>-35262.305018904379</v>
      </c>
      <c r="AV26" s="15">
        <v>-36105.848828541544</v>
      </c>
      <c r="AW26" s="15">
        <v>-36782.057443516271</v>
      </c>
      <c r="AX26" s="15">
        <v>-37456.302090091449</v>
      </c>
      <c r="AY26" s="15">
        <v>-38377.77849639285</v>
      </c>
      <c r="AZ26" s="15">
        <v>-39368.055417096752</v>
      </c>
      <c r="BA26" s="15">
        <v>-40417.659105442064</v>
      </c>
      <c r="BB26" s="15">
        <v>-41490.969598078336</v>
      </c>
      <c r="BC26" s="15">
        <v>-42572.266534364688</v>
      </c>
      <c r="BD26" s="15">
        <v>-43658.316400168165</v>
      </c>
      <c r="BE26" s="15">
        <v>-44733.876323153905</v>
      </c>
      <c r="BF26" s="15">
        <v>-45800.885864774602</v>
      </c>
      <c r="BG26" s="15">
        <v>-46858.165778351031</v>
      </c>
      <c r="BH26" s="15">
        <v>-47925.211864686084</v>
      </c>
      <c r="BI26" s="15">
        <v>-49012.801973984628</v>
      </c>
      <c r="BJ26" s="15">
        <v>-50097.648195342059</v>
      </c>
      <c r="BK26" s="15">
        <v>-51175.464019800551</v>
      </c>
      <c r="BL26" s="15">
        <v>-52287.102013340191</v>
      </c>
      <c r="BM26" s="15">
        <v>-53179.734526200853</v>
      </c>
      <c r="BN26" s="15">
        <v>-54002.786202596464</v>
      </c>
      <c r="BO26" s="15">
        <v>-55074.35490076086</v>
      </c>
      <c r="BP26" s="15">
        <v>-56248.984921933246</v>
      </c>
      <c r="BQ26" s="15">
        <v>-57488.494689844476</v>
      </c>
      <c r="BR26" s="15">
        <v>-58754.962804217372</v>
      </c>
      <c r="BS26" s="15">
        <v>-60039.139297369504</v>
      </c>
      <c r="BT26" s="15">
        <v>-61336.804402262438</v>
      </c>
      <c r="BU26" s="15">
        <v>-62641.491526658974</v>
      </c>
    </row>
    <row r="27" spans="1:73" x14ac:dyDescent="0.2">
      <c r="A27" s="58"/>
      <c r="B27" s="14" t="s">
        <v>2</v>
      </c>
      <c r="C27" s="15">
        <v>-137.88155317070505</v>
      </c>
      <c r="D27" s="15">
        <v>-250.03442233949738</v>
      </c>
      <c r="E27" s="15">
        <v>-209.6038496608133</v>
      </c>
      <c r="F27" s="15">
        <v>-131.34494837047112</v>
      </c>
      <c r="G27" s="15">
        <v>-54.451863049419046</v>
      </c>
      <c r="H27" s="15">
        <v>-31.652640587091923</v>
      </c>
      <c r="I27" s="15">
        <v>-70.72822156311797</v>
      </c>
      <c r="J27" s="15">
        <v>-114.94238249091633</v>
      </c>
      <c r="K27" s="15">
        <v>-139.98278273379884</v>
      </c>
      <c r="L27" s="15">
        <v>-179.07747130836037</v>
      </c>
      <c r="M27" s="15">
        <v>-155.48900370053153</v>
      </c>
      <c r="N27" s="15">
        <v>-143.33810990276979</v>
      </c>
      <c r="O27" s="15">
        <v>-111.36007904454654</v>
      </c>
      <c r="P27" s="15">
        <v>-120.66054901038564</v>
      </c>
      <c r="Q27" s="15">
        <v>-132.96000251120464</v>
      </c>
      <c r="R27" s="15">
        <v>-147.21553577439201</v>
      </c>
      <c r="S27" s="15">
        <v>-131.56712594629971</v>
      </c>
      <c r="T27" s="15">
        <v>-94.712713552167813</v>
      </c>
      <c r="U27" s="15">
        <v>-100.05171249485413</v>
      </c>
      <c r="V27" s="15">
        <v>-111.15707098563178</v>
      </c>
      <c r="W27" s="15">
        <v>-104.39742451281042</v>
      </c>
      <c r="X27" s="15">
        <v>-97.01884283476997</v>
      </c>
      <c r="Y27" s="15">
        <v>-90.362149554054227</v>
      </c>
      <c r="Z27" s="15">
        <v>-56.769974863815868</v>
      </c>
      <c r="AA27" s="15">
        <v>-1.0512387256646103</v>
      </c>
      <c r="AB27" s="15">
        <v>13.843011042410936</v>
      </c>
      <c r="AC27" s="15">
        <v>29.289034647058106</v>
      </c>
      <c r="AD27" s="15">
        <v>48.641082074625444</v>
      </c>
      <c r="AE27" s="15">
        <v>71.380314401139287</v>
      </c>
      <c r="AF27" s="15">
        <v>97.803259137595148</v>
      </c>
      <c r="AG27" s="15">
        <v>125.62062031389114</v>
      </c>
      <c r="AH27" s="15">
        <v>147.76511673962722</v>
      </c>
      <c r="AI27" s="15">
        <v>168.61027909968936</v>
      </c>
      <c r="AJ27" s="15">
        <v>188.09617221261095</v>
      </c>
      <c r="AK27" s="15">
        <v>237.63446287166317</v>
      </c>
      <c r="AL27" s="15">
        <v>329.05382438831771</v>
      </c>
      <c r="AM27" s="15">
        <v>346.01726796633983</v>
      </c>
      <c r="AN27" s="15">
        <v>361.76674682748086</v>
      </c>
      <c r="AO27" s="15">
        <v>374.5473104629238</v>
      </c>
      <c r="AP27" s="15">
        <v>386.31424745732897</v>
      </c>
      <c r="AQ27" s="15">
        <v>394.46554338168534</v>
      </c>
      <c r="AR27" s="15">
        <v>406.65385253342612</v>
      </c>
      <c r="AS27" s="15">
        <v>423.47845464266072</v>
      </c>
      <c r="AT27" s="15">
        <v>444.75802961987603</v>
      </c>
      <c r="AU27" s="15">
        <v>470.04425212451139</v>
      </c>
      <c r="AV27" s="15">
        <v>490.43341734571828</v>
      </c>
      <c r="AW27" s="15">
        <v>536.83260038249819</v>
      </c>
      <c r="AX27" s="15">
        <v>551.31129787928808</v>
      </c>
      <c r="AY27" s="15">
        <v>561.20304800641964</v>
      </c>
      <c r="AZ27" s="15">
        <v>570.26860748084846</v>
      </c>
      <c r="BA27" s="15">
        <v>574.59242592498708</v>
      </c>
      <c r="BB27" s="15">
        <v>581.78798832741506</v>
      </c>
      <c r="BC27" s="15">
        <v>587.45668902634281</v>
      </c>
      <c r="BD27" s="15">
        <v>595.74425621968419</v>
      </c>
      <c r="BE27" s="15">
        <v>608.18013457396341</v>
      </c>
      <c r="BF27" s="15">
        <v>624.63405039443307</v>
      </c>
      <c r="BG27" s="15">
        <v>646.78147468702116</v>
      </c>
      <c r="BH27" s="15">
        <v>667.83267524409234</v>
      </c>
      <c r="BI27" s="15">
        <v>693.05106583275381</v>
      </c>
      <c r="BJ27" s="15">
        <v>720.79312475797394</v>
      </c>
      <c r="BK27" s="15">
        <v>751.94021153163476</v>
      </c>
      <c r="BL27" s="15">
        <v>774.62883966677896</v>
      </c>
      <c r="BM27" s="15">
        <v>812.13541683620758</v>
      </c>
      <c r="BN27" s="15">
        <v>839.23592015148085</v>
      </c>
      <c r="BO27" s="15">
        <v>866.45830416371348</v>
      </c>
      <c r="BP27" s="15">
        <v>895.14310563219954</v>
      </c>
      <c r="BQ27" s="15">
        <v>922.78766105060367</v>
      </c>
      <c r="BR27" s="15">
        <v>949.03104964009185</v>
      </c>
      <c r="BS27" s="15">
        <v>973.72571103048813</v>
      </c>
      <c r="BT27" s="15">
        <v>1002.6158880010322</v>
      </c>
      <c r="BU27" s="15">
        <v>1032.4204664963902</v>
      </c>
    </row>
    <row r="28" spans="1:73" x14ac:dyDescent="0.2">
      <c r="A28" s="58"/>
      <c r="B28" s="14" t="s">
        <v>7</v>
      </c>
      <c r="C28" s="15">
        <v>8827.9690822631546</v>
      </c>
      <c r="D28" s="15">
        <v>-3137.7221320359013</v>
      </c>
      <c r="E28" s="15">
        <v>7541.8027533217464</v>
      </c>
      <c r="F28" s="15">
        <v>7985.126314006523</v>
      </c>
      <c r="G28" s="15">
        <v>7562.2375754812583</v>
      </c>
      <c r="H28" s="15">
        <v>11017.314413916096</v>
      </c>
      <c r="I28" s="15">
        <v>5760.3147605315562</v>
      </c>
      <c r="J28" s="15">
        <v>6053.3932963792877</v>
      </c>
      <c r="K28" s="15">
        <v>6474.303997774542</v>
      </c>
      <c r="L28" s="15">
        <v>6588.0750591289816</v>
      </c>
      <c r="M28" s="15">
        <v>6691.4160821441064</v>
      </c>
      <c r="N28" s="15">
        <v>6791.3089810092988</v>
      </c>
      <c r="O28" s="15">
        <v>6895.0427509049641</v>
      </c>
      <c r="P28" s="15">
        <v>7005.3348694758633</v>
      </c>
      <c r="Q28" s="15">
        <v>7117.4081290969643</v>
      </c>
      <c r="R28" s="15">
        <v>7228.8258390619058</v>
      </c>
      <c r="S28" s="15">
        <v>7342.2633997854045</v>
      </c>
      <c r="T28" s="15">
        <v>7465.0925422195196</v>
      </c>
      <c r="U28" s="15">
        <v>7598.3920323788789</v>
      </c>
      <c r="V28" s="15">
        <v>7735.1172503558691</v>
      </c>
      <c r="W28" s="15">
        <v>7872.4012550324869</v>
      </c>
      <c r="X28" s="15">
        <v>8010.8347107977615</v>
      </c>
      <c r="Y28" s="15">
        <v>8152.359675272899</v>
      </c>
      <c r="Z28" s="15">
        <v>8302.5215508733472</v>
      </c>
      <c r="AA28" s="15">
        <v>8471.9945328301856</v>
      </c>
      <c r="AB28" s="15">
        <v>8661.1630099551712</v>
      </c>
      <c r="AC28" s="15">
        <v>8861.6770284340564</v>
      </c>
      <c r="AD28" s="15">
        <v>9072.7017468814902</v>
      </c>
      <c r="AE28" s="15">
        <v>9295.5025605530482</v>
      </c>
      <c r="AF28" s="15">
        <v>9532.1152429683916</v>
      </c>
      <c r="AG28" s="15">
        <v>9784.1980664046787</v>
      </c>
      <c r="AH28" s="15">
        <v>10051.180466129179</v>
      </c>
      <c r="AI28" s="15">
        <v>10331.651131667712</v>
      </c>
      <c r="AJ28" s="15">
        <v>10624.411408239095</v>
      </c>
      <c r="AK28" s="15">
        <v>10932.546248779392</v>
      </c>
      <c r="AL28" s="15">
        <v>11266.133192165786</v>
      </c>
      <c r="AM28" s="15">
        <v>11623.908932016153</v>
      </c>
      <c r="AN28" s="15">
        <v>11993.455220523845</v>
      </c>
      <c r="AO28" s="15">
        <v>12369.852944903685</v>
      </c>
      <c r="AP28" s="15">
        <v>12751.033962678892</v>
      </c>
      <c r="AQ28" s="15">
        <v>13136.189129163793</v>
      </c>
      <c r="AR28" s="15">
        <v>13524.151210178734</v>
      </c>
      <c r="AS28" s="15">
        <v>13914.247917849914</v>
      </c>
      <c r="AT28" s="15">
        <v>14306.901796625934</v>
      </c>
      <c r="AU28" s="15">
        <v>14703.098016072943</v>
      </c>
      <c r="AV28" s="15">
        <v>15102.087708940175</v>
      </c>
      <c r="AW28" s="15">
        <v>15506.397629033798</v>
      </c>
      <c r="AX28" s="15">
        <v>15924.256937185661</v>
      </c>
      <c r="AY28" s="15">
        <v>16351.050142480248</v>
      </c>
      <c r="AZ28" s="15">
        <v>16777.066234318037</v>
      </c>
      <c r="BA28" s="15">
        <v>17199.756954835524</v>
      </c>
      <c r="BB28" s="15">
        <v>17617.466424005182</v>
      </c>
      <c r="BC28" s="15">
        <v>18030.512485828644</v>
      </c>
      <c r="BD28" s="15">
        <v>18439.53537625814</v>
      </c>
      <c r="BE28" s="15">
        <v>18845.676776458622</v>
      </c>
      <c r="BF28" s="15">
        <v>19250.937404388467</v>
      </c>
      <c r="BG28" s="15">
        <v>19657.442841631881</v>
      </c>
      <c r="BH28" s="15">
        <v>20066.560375535388</v>
      </c>
      <c r="BI28" s="15">
        <v>20477.754667104069</v>
      </c>
      <c r="BJ28" s="15">
        <v>20890.800365463438</v>
      </c>
      <c r="BK28" s="15">
        <v>21306.565437123372</v>
      </c>
      <c r="BL28" s="15">
        <v>21724.465226766824</v>
      </c>
      <c r="BM28" s="15">
        <v>22149.171088494848</v>
      </c>
      <c r="BN28" s="15">
        <v>22593.903160518832</v>
      </c>
      <c r="BO28" s="15">
        <v>23057.510881200986</v>
      </c>
      <c r="BP28" s="15">
        <v>23529.62434511313</v>
      </c>
      <c r="BQ28" s="15">
        <v>24006.327280856574</v>
      </c>
      <c r="BR28" s="15">
        <v>24485.341179735256</v>
      </c>
      <c r="BS28" s="15">
        <v>24965.67986866846</v>
      </c>
      <c r="BT28" s="15">
        <v>25447.135288186229</v>
      </c>
      <c r="BU28" s="15">
        <v>25930.143734885249</v>
      </c>
    </row>
    <row r="29" spans="1:73" x14ac:dyDescent="0.2">
      <c r="A29" s="58"/>
      <c r="B29" s="16" t="s">
        <v>1</v>
      </c>
      <c r="C29" s="21">
        <v>92417.14354298258</v>
      </c>
      <c r="D29" s="21">
        <v>89291.907608393885</v>
      </c>
      <c r="E29" s="21">
        <v>96725.741878168832</v>
      </c>
      <c r="F29" s="21">
        <v>103932.5891611806</v>
      </c>
      <c r="G29" s="21">
        <v>110573.85957152075</v>
      </c>
      <c r="H29" s="21">
        <v>120500.95528478913</v>
      </c>
      <c r="I29" s="21">
        <v>123301.65953045979</v>
      </c>
      <c r="J29" s="21">
        <v>125961.3125703408</v>
      </c>
      <c r="K29" s="21">
        <v>128285.74258430982</v>
      </c>
      <c r="L29" s="21">
        <v>130355.10741086633</v>
      </c>
      <c r="M29" s="21">
        <v>132304.73289904837</v>
      </c>
      <c r="N29" s="21">
        <v>134273.8152971798</v>
      </c>
      <c r="O29" s="21">
        <v>136411.14320120483</v>
      </c>
      <c r="P29" s="21">
        <v>138610.65576029627</v>
      </c>
      <c r="Q29" s="21">
        <v>140799.56285965841</v>
      </c>
      <c r="R29" s="21">
        <v>142971.89849436784</v>
      </c>
      <c r="S29" s="21">
        <v>145277.39607303322</v>
      </c>
      <c r="T29" s="21">
        <v>147851.60047351327</v>
      </c>
      <c r="U29" s="21">
        <v>150524.90825501806</v>
      </c>
      <c r="V29" s="21">
        <v>153211.99132340943</v>
      </c>
      <c r="W29" s="21">
        <v>155905.30562628011</v>
      </c>
      <c r="X29" s="21">
        <v>158648.28963915168</v>
      </c>
      <c r="Y29" s="21">
        <v>161469.99757944018</v>
      </c>
      <c r="Z29" s="21">
        <v>164611.73553331304</v>
      </c>
      <c r="AA29" s="21">
        <v>168228.93775107953</v>
      </c>
      <c r="AB29" s="21">
        <v>172082.56241695335</v>
      </c>
      <c r="AC29" s="21">
        <v>176134.84016141007</v>
      </c>
      <c r="AD29" s="21">
        <v>180405.11687072404</v>
      </c>
      <c r="AE29" s="21">
        <v>184927.25668880812</v>
      </c>
      <c r="AF29" s="21">
        <v>189751.17186285529</v>
      </c>
      <c r="AG29" s="21">
        <v>194880.29658209102</v>
      </c>
      <c r="AH29" s="21">
        <v>200279.0941503318</v>
      </c>
      <c r="AI29" s="21">
        <v>205933.06831773504</v>
      </c>
      <c r="AJ29" s="21">
        <v>211803.7572025845</v>
      </c>
      <c r="AK29" s="21">
        <v>218116.46715213879</v>
      </c>
      <c r="AL29" s="21">
        <v>225022.1309281112</v>
      </c>
      <c r="AM29" s="21">
        <v>232203.12049322276</v>
      </c>
      <c r="AN29" s="21">
        <v>239540.11330947923</v>
      </c>
      <c r="AO29" s="21">
        <v>246975.01351200149</v>
      </c>
      <c r="AP29" s="21">
        <v>254496.61451837062</v>
      </c>
      <c r="AQ29" s="21">
        <v>262081.32178931698</v>
      </c>
      <c r="AR29" s="21">
        <v>269707.48298173322</v>
      </c>
      <c r="AS29" s="21">
        <v>277376.0684297944</v>
      </c>
      <c r="AT29" s="21">
        <v>285107.53807411401</v>
      </c>
      <c r="AU29" s="21">
        <v>292919.25725140137</v>
      </c>
      <c r="AV29" s="21">
        <v>300743.14836956613</v>
      </c>
      <c r="AW29" s="21">
        <v>308824.72495106072</v>
      </c>
      <c r="AX29" s="21">
        <v>317184.6559940874</v>
      </c>
      <c r="AY29" s="21">
        <v>325547.32849779574</v>
      </c>
      <c r="AZ29" s="21">
        <v>333864.8271614752</v>
      </c>
      <c r="BA29" s="21">
        <v>342083.88766789489</v>
      </c>
      <c r="BB29" s="21">
        <v>350206.78908637911</v>
      </c>
      <c r="BC29" s="21">
        <v>358246.33904304</v>
      </c>
      <c r="BD29" s="21">
        <v>366214.63762334478</v>
      </c>
      <c r="BE29" s="21">
        <v>374151.1645520709</v>
      </c>
      <c r="BF29" s="21">
        <v>382094.63866834983</v>
      </c>
      <c r="BG29" s="21">
        <v>390091.57131027326</v>
      </c>
      <c r="BH29" s="21">
        <v>398135.86263388389</v>
      </c>
      <c r="BI29" s="21">
        <v>406209.71072904585</v>
      </c>
      <c r="BJ29" s="21">
        <v>414331.0189227821</v>
      </c>
      <c r="BK29" s="21">
        <v>422515.29094340495</v>
      </c>
      <c r="BL29" s="21">
        <v>430706.13263849285</v>
      </c>
      <c r="BM29" s="21">
        <v>439241.6335330726</v>
      </c>
      <c r="BN29" s="21">
        <v>448248.90274004365</v>
      </c>
      <c r="BO29" s="21">
        <v>457455.91965548747</v>
      </c>
      <c r="BP29" s="21">
        <v>466774.35335957201</v>
      </c>
      <c r="BQ29" s="21">
        <v>476146.8392094383</v>
      </c>
      <c r="BR29" s="21">
        <v>485549.96013735887</v>
      </c>
      <c r="BS29" s="21">
        <v>494971.22822650982</v>
      </c>
      <c r="BT29" s="21">
        <v>504420.59126021067</v>
      </c>
      <c r="BU29" s="21">
        <v>513904.26133266871</v>
      </c>
    </row>
    <row r="31" spans="1:73" x14ac:dyDescent="0.2">
      <c r="A31" s="14"/>
      <c r="B31" s="18" t="s">
        <v>3</v>
      </c>
      <c r="C31" s="25">
        <v>2010</v>
      </c>
      <c r="D31" s="25">
        <v>2011</v>
      </c>
      <c r="E31" s="25">
        <v>2012</v>
      </c>
      <c r="F31" s="25">
        <v>2013</v>
      </c>
      <c r="G31" s="25">
        <v>2014</v>
      </c>
      <c r="H31" s="25">
        <v>2015</v>
      </c>
      <c r="I31" s="25">
        <v>2016</v>
      </c>
      <c r="J31" s="25">
        <v>2017</v>
      </c>
      <c r="K31" s="25">
        <v>2018</v>
      </c>
      <c r="L31" s="25">
        <v>2019</v>
      </c>
      <c r="M31" s="25">
        <v>2020</v>
      </c>
      <c r="N31" s="25">
        <v>2021</v>
      </c>
      <c r="O31" s="25">
        <v>2022</v>
      </c>
      <c r="P31" s="25">
        <v>2023</v>
      </c>
      <c r="Q31" s="25">
        <v>2024</v>
      </c>
      <c r="R31" s="25">
        <v>2025</v>
      </c>
      <c r="S31" s="25">
        <v>2026</v>
      </c>
      <c r="T31" s="25">
        <v>2027</v>
      </c>
      <c r="U31" s="25">
        <v>2028</v>
      </c>
      <c r="V31" s="25">
        <v>2029</v>
      </c>
      <c r="W31" s="25">
        <v>2030</v>
      </c>
      <c r="X31" s="25">
        <v>2031</v>
      </c>
      <c r="Y31" s="25">
        <v>2032</v>
      </c>
      <c r="Z31" s="25">
        <v>2033</v>
      </c>
      <c r="AA31" s="25">
        <v>2034</v>
      </c>
      <c r="AB31" s="25">
        <v>2035</v>
      </c>
      <c r="AC31" s="25">
        <v>2036</v>
      </c>
      <c r="AD31" s="25">
        <v>2037</v>
      </c>
      <c r="AE31" s="25">
        <v>2038</v>
      </c>
      <c r="AF31" s="25">
        <v>2039</v>
      </c>
      <c r="AG31" s="25">
        <v>2040</v>
      </c>
      <c r="AH31" s="25">
        <v>2041</v>
      </c>
      <c r="AI31" s="25">
        <v>2042</v>
      </c>
      <c r="AJ31" s="25">
        <v>2043</v>
      </c>
      <c r="AK31" s="25">
        <v>2044</v>
      </c>
      <c r="AL31" s="25">
        <v>2045</v>
      </c>
      <c r="AM31" s="25">
        <v>2046</v>
      </c>
      <c r="AN31" s="25">
        <v>2047</v>
      </c>
      <c r="AO31" s="25">
        <v>2048</v>
      </c>
      <c r="AP31" s="25">
        <v>2049</v>
      </c>
      <c r="AQ31" s="25">
        <v>2050</v>
      </c>
      <c r="AR31" s="25">
        <v>2051</v>
      </c>
      <c r="AS31" s="25">
        <v>2052</v>
      </c>
      <c r="AT31" s="25">
        <v>2053</v>
      </c>
      <c r="AU31" s="25">
        <v>2054</v>
      </c>
      <c r="AV31" s="25">
        <v>2055</v>
      </c>
      <c r="AW31" s="25">
        <v>2056</v>
      </c>
      <c r="AX31" s="25">
        <v>2057</v>
      </c>
      <c r="AY31" s="25">
        <v>2058</v>
      </c>
      <c r="AZ31" s="25">
        <v>2059</v>
      </c>
      <c r="BA31" s="25">
        <v>2060</v>
      </c>
      <c r="BB31" s="25">
        <v>2061</v>
      </c>
      <c r="BC31" s="25">
        <v>2062</v>
      </c>
      <c r="BD31" s="25">
        <v>2063</v>
      </c>
      <c r="BE31" s="25">
        <v>2064</v>
      </c>
      <c r="BF31" s="25">
        <v>2065</v>
      </c>
      <c r="BG31" s="25">
        <v>2066</v>
      </c>
      <c r="BH31" s="25">
        <v>2067</v>
      </c>
      <c r="BI31" s="25">
        <v>2068</v>
      </c>
      <c r="BJ31" s="25">
        <v>2069</v>
      </c>
      <c r="BK31" s="25">
        <v>2070</v>
      </c>
      <c r="BL31" s="25">
        <v>2071</v>
      </c>
      <c r="BM31" s="25">
        <v>2072</v>
      </c>
      <c r="BN31" s="25">
        <v>2073</v>
      </c>
      <c r="BO31" s="25">
        <v>2074</v>
      </c>
      <c r="BP31" s="25">
        <v>2075</v>
      </c>
      <c r="BQ31" s="25">
        <v>2076</v>
      </c>
      <c r="BR31" s="25">
        <v>2077</v>
      </c>
      <c r="BS31" s="25">
        <v>2078</v>
      </c>
      <c r="BT31" s="25">
        <v>2079</v>
      </c>
      <c r="BU31" s="25">
        <v>2080</v>
      </c>
    </row>
    <row r="32" spans="1:73" x14ac:dyDescent="0.2">
      <c r="A32" s="58" t="s">
        <v>18</v>
      </c>
      <c r="B32" s="20" t="s">
        <v>15</v>
      </c>
      <c r="C32" s="22">
        <f>-C29/C26</f>
        <v>8.9507483660362741</v>
      </c>
      <c r="D32" s="22">
        <f t="shared" ref="D32:BO32" si="9">-D29/D26</f>
        <v>8.1742072463960156</v>
      </c>
      <c r="E32" s="22">
        <f t="shared" si="9"/>
        <v>8.2125999691954732</v>
      </c>
      <c r="F32" s="22">
        <f t="shared" si="9"/>
        <v>8.2718349218333902</v>
      </c>
      <c r="G32" s="22">
        <f t="shared" si="9"/>
        <v>8.369745300879071</v>
      </c>
      <c r="H32" s="22">
        <f t="shared" si="9"/>
        <v>8.7679464785507761</v>
      </c>
      <c r="I32" s="22">
        <f t="shared" si="9"/>
        <v>8.7534072682700845</v>
      </c>
      <c r="J32" s="22">
        <f t="shared" si="9"/>
        <v>8.6222785114466394</v>
      </c>
      <c r="K32" s="22">
        <f t="shared" si="9"/>
        <v>8.4693282278882318</v>
      </c>
      <c r="L32" s="22">
        <f t="shared" si="9"/>
        <v>8.2886130325899181</v>
      </c>
      <c r="M32" s="22">
        <f t="shared" si="9"/>
        <v>8.0987684682866288</v>
      </c>
      <c r="N32" s="22">
        <f t="shared" si="9"/>
        <v>7.9589517449338594</v>
      </c>
      <c r="O32" s="22">
        <f t="shared" si="9"/>
        <v>7.8677747867569208</v>
      </c>
      <c r="P32" s="22">
        <f t="shared" si="9"/>
        <v>7.7442017772027372</v>
      </c>
      <c r="Q32" s="22">
        <f t="shared" si="9"/>
        <v>7.600376830052082</v>
      </c>
      <c r="R32" s="22">
        <f t="shared" si="9"/>
        <v>7.4528789254684931</v>
      </c>
      <c r="S32" s="22">
        <f t="shared" si="9"/>
        <v>7.3716642987376639</v>
      </c>
      <c r="T32" s="22">
        <f t="shared" si="9"/>
        <v>7.3390878702452316</v>
      </c>
      <c r="U32" s="22">
        <f t="shared" si="9"/>
        <v>7.2731737183724343</v>
      </c>
      <c r="V32" s="22">
        <f t="shared" si="9"/>
        <v>7.1873645808641724</v>
      </c>
      <c r="W32" s="22">
        <f t="shared" si="9"/>
        <v>7.1012631342391312</v>
      </c>
      <c r="X32" s="22">
        <f t="shared" si="9"/>
        <v>7.0295319532808938</v>
      </c>
      <c r="Y32" s="22">
        <f t="shared" si="9"/>
        <v>6.970979691473624</v>
      </c>
      <c r="Z32" s="22">
        <f t="shared" si="9"/>
        <v>6.9765513978137754</v>
      </c>
      <c r="AA32" s="22">
        <f t="shared" si="9"/>
        <v>7.0290288274767745</v>
      </c>
      <c r="AB32" s="22">
        <f t="shared" si="9"/>
        <v>7.0566275977725521</v>
      </c>
      <c r="AC32" s="22">
        <f t="shared" si="9"/>
        <v>7.075665139545074</v>
      </c>
      <c r="AD32" s="22">
        <f t="shared" si="9"/>
        <v>7.1028216860798059</v>
      </c>
      <c r="AE32" s="22">
        <f t="shared" si="9"/>
        <v>7.1451595037220921</v>
      </c>
      <c r="AF32" s="22">
        <f t="shared" si="9"/>
        <v>7.205423832358397</v>
      </c>
      <c r="AG32" s="22">
        <f t="shared" si="9"/>
        <v>7.2756053750702643</v>
      </c>
      <c r="AH32" s="22">
        <f t="shared" si="9"/>
        <v>7.3451696144076655</v>
      </c>
      <c r="AI32" s="22">
        <f t="shared" si="9"/>
        <v>7.4146950928281905</v>
      </c>
      <c r="AJ32" s="22">
        <f t="shared" si="9"/>
        <v>7.4827493634452997</v>
      </c>
      <c r="AK32" s="22">
        <f t="shared" si="9"/>
        <v>7.6037250212671763</v>
      </c>
      <c r="AL32" s="22">
        <f t="shared" si="9"/>
        <v>7.7634041395916453</v>
      </c>
      <c r="AM32" s="22">
        <f t="shared" si="9"/>
        <v>7.8799736619625538</v>
      </c>
      <c r="AN32" s="22">
        <f t="shared" si="9"/>
        <v>7.9665338311897838</v>
      </c>
      <c r="AO32" s="22">
        <f t="shared" si="9"/>
        <v>8.0422758205824998</v>
      </c>
      <c r="AP32" s="22">
        <f t="shared" si="9"/>
        <v>8.1081224125680347</v>
      </c>
      <c r="AQ32" s="22">
        <f t="shared" si="9"/>
        <v>8.1613213394157196</v>
      </c>
      <c r="AR32" s="22">
        <f t="shared" si="9"/>
        <v>8.2043042450303041</v>
      </c>
      <c r="AS32" s="22">
        <f t="shared" si="9"/>
        <v>8.2399994836010375</v>
      </c>
      <c r="AT32" s="22">
        <f t="shared" si="9"/>
        <v>8.273041879859651</v>
      </c>
      <c r="AU32" s="22">
        <f t="shared" si="9"/>
        <v>8.3068664142734061</v>
      </c>
      <c r="AV32" s="22">
        <f t="shared" si="9"/>
        <v>8.3294856131959918</v>
      </c>
      <c r="AW32" s="22">
        <f t="shared" si="9"/>
        <v>8.3960698888392002</v>
      </c>
      <c r="AX32" s="22">
        <f t="shared" si="9"/>
        <v>8.4681252097759607</v>
      </c>
      <c r="AY32" s="22">
        <f t="shared" si="9"/>
        <v>8.4827038263403942</v>
      </c>
      <c r="AZ32" s="22">
        <f t="shared" si="9"/>
        <v>8.4806024484634417</v>
      </c>
      <c r="BA32" s="22">
        <f t="shared" si="9"/>
        <v>8.4637234129631906</v>
      </c>
      <c r="BB32" s="22">
        <f t="shared" si="9"/>
        <v>8.4405544743548013</v>
      </c>
      <c r="BC32" s="22">
        <f t="shared" si="9"/>
        <v>8.4150168221337385</v>
      </c>
      <c r="BD32" s="22">
        <f t="shared" si="9"/>
        <v>8.3881988088284185</v>
      </c>
      <c r="BE32" s="22">
        <f t="shared" si="9"/>
        <v>8.3639334505517287</v>
      </c>
      <c r="BF32" s="22">
        <f t="shared" si="9"/>
        <v>8.342516339017326</v>
      </c>
      <c r="BG32" s="22">
        <f t="shared" si="9"/>
        <v>8.3249432586731693</v>
      </c>
      <c r="BH32" s="22">
        <f t="shared" si="9"/>
        <v>8.3074408467508967</v>
      </c>
      <c r="BI32" s="22">
        <f t="shared" si="9"/>
        <v>8.2878287787883824</v>
      </c>
      <c r="BJ32" s="22">
        <f t="shared" si="9"/>
        <v>8.2704684520760683</v>
      </c>
      <c r="BK32" s="22">
        <f t="shared" si="9"/>
        <v>8.2562083028680995</v>
      </c>
      <c r="BL32" s="22">
        <f t="shared" si="9"/>
        <v>8.2373303559375941</v>
      </c>
      <c r="BM32" s="22">
        <f t="shared" si="9"/>
        <v>8.259567999848981</v>
      </c>
      <c r="BN32" s="22">
        <f t="shared" si="9"/>
        <v>8.300477332010173</v>
      </c>
      <c r="BO32" s="22">
        <f t="shared" si="9"/>
        <v>8.3061512110270339</v>
      </c>
      <c r="BP32" s="22">
        <f t="shared" ref="BP32:BU32" si="10">-BP29/BP26</f>
        <v>8.2983604772139099</v>
      </c>
      <c r="BQ32" s="22">
        <f t="shared" si="10"/>
        <v>8.2824718542082678</v>
      </c>
      <c r="BR32" s="22">
        <f t="shared" si="10"/>
        <v>8.2639820870162577</v>
      </c>
      <c r="BS32" s="22">
        <f t="shared" si="10"/>
        <v>8.2441426379374505</v>
      </c>
      <c r="BT32" s="22">
        <f t="shared" si="10"/>
        <v>8.2237833577388795</v>
      </c>
      <c r="BU32" s="22">
        <f t="shared" si="10"/>
        <v>8.2038956737478266</v>
      </c>
    </row>
    <row r="33" spans="1:73" x14ac:dyDescent="0.2">
      <c r="A33" s="58"/>
      <c r="B33" s="18" t="s">
        <v>16</v>
      </c>
      <c r="C33" s="23">
        <f>C25/C23</f>
        <v>0.21600000000000005</v>
      </c>
      <c r="D33" s="23">
        <f t="shared" ref="D33:BO33" si="11">D25/D23</f>
        <v>0.22102853615932722</v>
      </c>
      <c r="E33" s="23">
        <f t="shared" si="11"/>
        <v>0.22802217346494114</v>
      </c>
      <c r="F33" s="23">
        <f t="shared" si="11"/>
        <v>0.22799999999999998</v>
      </c>
      <c r="G33" s="23">
        <f t="shared" si="11"/>
        <v>0.23599999999999999</v>
      </c>
      <c r="H33" s="23">
        <f t="shared" si="11"/>
        <v>0.23999999999999991</v>
      </c>
      <c r="I33" s="23">
        <f t="shared" si="11"/>
        <v>0.23999999999995777</v>
      </c>
      <c r="J33" s="23">
        <f t="shared" si="11"/>
        <v>0.24399999999999999</v>
      </c>
      <c r="K33" s="23">
        <f t="shared" si="11"/>
        <v>0.2440250035605179</v>
      </c>
      <c r="L33" s="23">
        <f t="shared" si="11"/>
        <v>0.24571264581170765</v>
      </c>
      <c r="M33" s="23">
        <f t="shared" si="11"/>
        <v>0.24852951402532131</v>
      </c>
      <c r="N33" s="23">
        <f t="shared" si="11"/>
        <v>0.25204811295136048</v>
      </c>
      <c r="O33" s="23">
        <f t="shared" si="11"/>
        <v>0.25585493615134003</v>
      </c>
      <c r="P33" s="23">
        <f t="shared" si="11"/>
        <v>0.25982557631030306</v>
      </c>
      <c r="Q33" s="23">
        <f t="shared" si="11"/>
        <v>0.26340749255791535</v>
      </c>
      <c r="R33" s="23">
        <f t="shared" si="11"/>
        <v>0.2666144595202114</v>
      </c>
      <c r="S33" s="23">
        <f t="shared" si="11"/>
        <v>0.26886014367227057</v>
      </c>
      <c r="T33" s="23">
        <f t="shared" si="11"/>
        <v>0.27099849884432964</v>
      </c>
      <c r="U33" s="23">
        <f t="shared" si="11"/>
        <v>0.27298470157379523</v>
      </c>
      <c r="V33" s="23">
        <f t="shared" si="11"/>
        <v>0.27490445060273178</v>
      </c>
      <c r="W33" s="23">
        <f t="shared" si="11"/>
        <v>0.27670507361527091</v>
      </c>
      <c r="X33" s="23">
        <f t="shared" si="11"/>
        <v>0.27838225291038515</v>
      </c>
      <c r="Y33" s="23">
        <f t="shared" si="11"/>
        <v>0.27991689558265348</v>
      </c>
      <c r="Z33" s="23">
        <f t="shared" si="11"/>
        <v>0.28134180951184551</v>
      </c>
      <c r="AA33" s="23">
        <f t="shared" si="11"/>
        <v>0.28263475103625485</v>
      </c>
      <c r="AB33" s="23">
        <f t="shared" si="11"/>
        <v>0.2838283227091527</v>
      </c>
      <c r="AC33" s="23">
        <f t="shared" si="11"/>
        <v>0.28498147227656162</v>
      </c>
      <c r="AD33" s="23">
        <f t="shared" si="11"/>
        <v>0.28615270859281933</v>
      </c>
      <c r="AE33" s="23">
        <f t="shared" si="11"/>
        <v>0.28722214906101434</v>
      </c>
      <c r="AF33" s="23">
        <f t="shared" si="11"/>
        <v>0.28823989320187099</v>
      </c>
      <c r="AG33" s="23">
        <f t="shared" si="11"/>
        <v>0.28902866189754961</v>
      </c>
      <c r="AH33" s="23">
        <f t="shared" si="11"/>
        <v>0.2895994665290102</v>
      </c>
      <c r="AI33" s="23">
        <f t="shared" si="11"/>
        <v>0.29011444357124705</v>
      </c>
      <c r="AJ33" s="23">
        <f t="shared" si="11"/>
        <v>0.29050448388780831</v>
      </c>
      <c r="AK33" s="23">
        <f t="shared" si="11"/>
        <v>0.29080989053226425</v>
      </c>
      <c r="AL33" s="23">
        <f t="shared" si="11"/>
        <v>0.29106645460655733</v>
      </c>
      <c r="AM33" s="23">
        <f t="shared" si="11"/>
        <v>0.29091028869811381</v>
      </c>
      <c r="AN33" s="23">
        <f t="shared" si="11"/>
        <v>0.29067634002514275</v>
      </c>
      <c r="AO33" s="23">
        <f t="shared" si="11"/>
        <v>0.29024078445169221</v>
      </c>
      <c r="AP33" s="23">
        <f t="shared" si="11"/>
        <v>0.29000616022686487</v>
      </c>
      <c r="AQ33" s="23">
        <f t="shared" si="11"/>
        <v>0.28997328850896209</v>
      </c>
      <c r="AR33" s="23">
        <f t="shared" si="11"/>
        <v>0.29006901038508903</v>
      </c>
      <c r="AS33" s="23">
        <f t="shared" si="11"/>
        <v>0.29036234669408678</v>
      </c>
      <c r="AT33" s="23">
        <f t="shared" si="11"/>
        <v>0.29073472944696821</v>
      </c>
      <c r="AU33" s="23">
        <f t="shared" si="11"/>
        <v>0.29104005013443013</v>
      </c>
      <c r="AV33" s="23">
        <f t="shared" si="11"/>
        <v>0.29121514632440032</v>
      </c>
      <c r="AW33" s="23">
        <f t="shared" si="11"/>
        <v>0.2913450794637355</v>
      </c>
      <c r="AX33" s="23">
        <f t="shared" si="11"/>
        <v>0.29163986094842304</v>
      </c>
      <c r="AY33" s="23">
        <f t="shared" si="11"/>
        <v>0.29203201694421449</v>
      </c>
      <c r="AZ33" s="23">
        <f t="shared" si="11"/>
        <v>0.29250899573574246</v>
      </c>
      <c r="BA33" s="23">
        <f t="shared" si="11"/>
        <v>0.29297328035926778</v>
      </c>
      <c r="BB33" s="23">
        <f t="shared" si="11"/>
        <v>0.29347225438058611</v>
      </c>
      <c r="BC33" s="23">
        <f t="shared" si="11"/>
        <v>0.29399594354785924</v>
      </c>
      <c r="BD33" s="23">
        <f t="shared" si="11"/>
        <v>0.29449380994215868</v>
      </c>
      <c r="BE33" s="23">
        <f t="shared" si="11"/>
        <v>0.29500223583226015</v>
      </c>
      <c r="BF33" s="23">
        <f t="shared" si="11"/>
        <v>0.29553269538167942</v>
      </c>
      <c r="BG33" s="23">
        <f t="shared" si="11"/>
        <v>0.29613920689445755</v>
      </c>
      <c r="BH33" s="23">
        <f t="shared" si="11"/>
        <v>0.29666823499356559</v>
      </c>
      <c r="BI33" s="23">
        <f t="shared" si="11"/>
        <v>0.29710471140962591</v>
      </c>
      <c r="BJ33" s="23">
        <f t="shared" si="11"/>
        <v>0.29747971810905144</v>
      </c>
      <c r="BK33" s="23">
        <f t="shared" si="11"/>
        <v>0.29773438080963421</v>
      </c>
      <c r="BL33" s="23">
        <f t="shared" si="11"/>
        <v>0.2979474506840214</v>
      </c>
      <c r="BM33" s="23">
        <f t="shared" si="11"/>
        <v>0.29830292324004232</v>
      </c>
      <c r="BN33" s="23">
        <f t="shared" si="11"/>
        <v>0.29877435137573294</v>
      </c>
      <c r="BO33" s="23">
        <f t="shared" si="11"/>
        <v>0.29940345568282439</v>
      </c>
      <c r="BP33" s="23">
        <f t="shared" ref="BP33:BU33" si="12">BP25/BP23</f>
        <v>0.30005250476964745</v>
      </c>
      <c r="BQ33" s="23">
        <f t="shared" si="12"/>
        <v>0.30067162015356402</v>
      </c>
      <c r="BR33" s="23">
        <f t="shared" si="12"/>
        <v>0.30123842721759769</v>
      </c>
      <c r="BS33" s="23">
        <f t="shared" si="12"/>
        <v>0.30175772845492654</v>
      </c>
      <c r="BT33" s="23">
        <f t="shared" si="12"/>
        <v>0.30229447751269922</v>
      </c>
      <c r="BU33" s="23">
        <f t="shared" si="12"/>
        <v>0.30284672313784761</v>
      </c>
    </row>
    <row r="34" spans="1:73" x14ac:dyDescent="0.2">
      <c r="A34" s="58"/>
      <c r="B34" s="16" t="s">
        <v>17</v>
      </c>
      <c r="C34" s="24">
        <f>-C26/C23</f>
        <v>0.21344422467552229</v>
      </c>
      <c r="D34" s="24">
        <f t="shared" ref="D34:BO34" si="13">-D26/D23</f>
        <v>0.21584135258358378</v>
      </c>
      <c r="E34" s="24">
        <f t="shared" si="13"/>
        <v>0.22607130095451908</v>
      </c>
      <c r="F34" s="24">
        <f t="shared" si="13"/>
        <v>0.24037662935062293</v>
      </c>
      <c r="G34" s="24">
        <f t="shared" si="13"/>
        <v>0.25256572400239019</v>
      </c>
      <c r="H34" s="24">
        <f t="shared" si="13"/>
        <v>0.26002839465571886</v>
      </c>
      <c r="I34" s="24">
        <f t="shared" si="13"/>
        <v>0.26483568357306481</v>
      </c>
      <c r="J34" s="24">
        <f t="shared" si="13"/>
        <v>0.27214344473089042</v>
      </c>
      <c r="K34" s="24">
        <f t="shared" si="13"/>
        <v>0.27911644584113443</v>
      </c>
      <c r="L34" s="24">
        <f t="shared" si="13"/>
        <v>0.28557404849839146</v>
      </c>
      <c r="M34" s="24">
        <f t="shared" si="13"/>
        <v>0.29148184189707183</v>
      </c>
      <c r="N34" s="24">
        <f t="shared" si="13"/>
        <v>0.29522373925634238</v>
      </c>
      <c r="O34" s="24">
        <f t="shared" si="13"/>
        <v>0.2969986599827103</v>
      </c>
      <c r="P34" s="24">
        <f t="shared" si="13"/>
        <v>0.30015576820740186</v>
      </c>
      <c r="Q34" s="24">
        <f t="shared" si="13"/>
        <v>0.30409278045143168</v>
      </c>
      <c r="R34" s="24">
        <f t="shared" si="13"/>
        <v>0.3075932204450767</v>
      </c>
      <c r="S34" s="24">
        <f t="shared" si="13"/>
        <v>0.30819563450856913</v>
      </c>
      <c r="T34" s="24">
        <f t="shared" si="13"/>
        <v>0.30709106937809594</v>
      </c>
      <c r="U34" s="24">
        <f t="shared" si="13"/>
        <v>0.30801234021836127</v>
      </c>
      <c r="V34" s="24">
        <f t="shared" si="13"/>
        <v>0.31012166988992368</v>
      </c>
      <c r="W34" s="24">
        <f t="shared" si="13"/>
        <v>0.31248171787136875</v>
      </c>
      <c r="X34" s="24">
        <f t="shared" si="13"/>
        <v>0.31407394512760628</v>
      </c>
      <c r="Y34" s="24">
        <f t="shared" si="13"/>
        <v>0.31513097536807544</v>
      </c>
      <c r="Z34" s="24">
        <f t="shared" si="13"/>
        <v>0.31327188728167249</v>
      </c>
      <c r="AA34" s="24">
        <f t="shared" si="13"/>
        <v>0.30984939121066235</v>
      </c>
      <c r="AB34" s="24">
        <f t="shared" si="13"/>
        <v>0.30931447392031231</v>
      </c>
      <c r="AC34" s="24">
        <f t="shared" si="13"/>
        <v>0.30936723461099069</v>
      </c>
      <c r="AD34" s="24">
        <f t="shared" si="13"/>
        <v>0.30937923523266092</v>
      </c>
      <c r="AE34" s="24">
        <f t="shared" si="13"/>
        <v>0.30906468024370859</v>
      </c>
      <c r="AF34" s="24">
        <f t="shared" si="13"/>
        <v>0.3083161344938764</v>
      </c>
      <c r="AG34" s="24">
        <f t="shared" si="13"/>
        <v>0.30749829405350892</v>
      </c>
      <c r="AH34" s="24">
        <f t="shared" si="13"/>
        <v>0.30696540484794099</v>
      </c>
      <c r="AI34" s="24">
        <f t="shared" si="13"/>
        <v>0.30665947211209404</v>
      </c>
      <c r="AJ34" s="24">
        <f t="shared" si="13"/>
        <v>0.30675467016598756</v>
      </c>
      <c r="AK34" s="24">
        <f t="shared" si="13"/>
        <v>0.3048039142879681</v>
      </c>
      <c r="AL34" s="24">
        <f t="shared" si="13"/>
        <v>0.30193686839975858</v>
      </c>
      <c r="AM34" s="24">
        <f t="shared" si="13"/>
        <v>0.3014205474268048</v>
      </c>
      <c r="AN34" s="24">
        <f t="shared" si="13"/>
        <v>0.30209742508881576</v>
      </c>
      <c r="AO34" s="24">
        <f t="shared" si="13"/>
        <v>0.30312590930020455</v>
      </c>
      <c r="AP34" s="24">
        <f t="shared" si="13"/>
        <v>0.30443207039601466</v>
      </c>
      <c r="AQ34" s="24">
        <f t="shared" si="13"/>
        <v>0.30609989682323052</v>
      </c>
      <c r="AR34" s="24">
        <f t="shared" si="13"/>
        <v>0.30809852511985536</v>
      </c>
      <c r="AS34" s="24">
        <f t="shared" si="13"/>
        <v>0.31027899972556644</v>
      </c>
      <c r="AT34" s="24">
        <f t="shared" si="13"/>
        <v>0.31233792696011276</v>
      </c>
      <c r="AU34" s="24">
        <f t="shared" si="13"/>
        <v>0.31416536561315112</v>
      </c>
      <c r="AV34" s="24">
        <f t="shared" si="13"/>
        <v>0.31638364938179825</v>
      </c>
      <c r="AW34" s="24">
        <f t="shared" si="13"/>
        <v>0.31660381347532057</v>
      </c>
      <c r="AX34" s="24">
        <f t="shared" si="13"/>
        <v>0.3166035973090417</v>
      </c>
      <c r="AY34" s="24">
        <f t="shared" si="13"/>
        <v>0.31902861762262608</v>
      </c>
      <c r="AZ34" s="24">
        <f t="shared" si="13"/>
        <v>0.32184198060098462</v>
      </c>
      <c r="BA34" s="24">
        <f t="shared" si="13"/>
        <v>0.32492467049757412</v>
      </c>
      <c r="BB34" s="24">
        <f t="shared" si="13"/>
        <v>0.32791595457507611</v>
      </c>
      <c r="BC34" s="24">
        <f t="shared" si="13"/>
        <v>0.33069448851117683</v>
      </c>
      <c r="BD34" s="24">
        <f t="shared" si="13"/>
        <v>0.33326068060360559</v>
      </c>
      <c r="BE34" s="24">
        <f t="shared" si="13"/>
        <v>0.33546572008655029</v>
      </c>
      <c r="BF34" s="24">
        <f t="shared" si="13"/>
        <v>0.33735381369961082</v>
      </c>
      <c r="BG34" s="24">
        <f t="shared" si="13"/>
        <v>0.33896557655752207</v>
      </c>
      <c r="BH34" s="24">
        <f t="shared" si="13"/>
        <v>0.3405007915681994</v>
      </c>
      <c r="BI34" s="24">
        <f t="shared" si="13"/>
        <v>0.34206217577803871</v>
      </c>
      <c r="BJ34" s="24">
        <f t="shared" si="13"/>
        <v>0.34340770163604906</v>
      </c>
      <c r="BK34" s="24">
        <f t="shared" si="13"/>
        <v>0.34451024414279841</v>
      </c>
      <c r="BL34" s="24">
        <f t="shared" si="13"/>
        <v>0.34587643847219907</v>
      </c>
      <c r="BM34" s="24">
        <f t="shared" si="13"/>
        <v>0.34521106187550343</v>
      </c>
      <c r="BN34" s="24">
        <f t="shared" si="13"/>
        <v>0.34388151622333535</v>
      </c>
      <c r="BO34" s="24">
        <f t="shared" si="13"/>
        <v>0.34460531112579235</v>
      </c>
      <c r="BP34" s="24">
        <f t="shared" ref="BP34:BU34" si="14">-BP26/BP23</f>
        <v>0.34592855022910102</v>
      </c>
      <c r="BQ34" s="24">
        <f t="shared" si="14"/>
        <v>0.34754945159108558</v>
      </c>
      <c r="BR34" s="24">
        <f t="shared" si="14"/>
        <v>0.34921545627872347</v>
      </c>
      <c r="BS34" s="24">
        <f t="shared" si="14"/>
        <v>0.35085584921700969</v>
      </c>
      <c r="BT34" s="24">
        <f t="shared" si="14"/>
        <v>0.35243644778069433</v>
      </c>
      <c r="BU34" s="24">
        <f t="shared" si="14"/>
        <v>0.35396922202408393</v>
      </c>
    </row>
    <row r="37" spans="1:73" x14ac:dyDescent="0.2">
      <c r="A37" s="42" t="s">
        <v>106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</row>
    <row r="38" spans="1:73" x14ac:dyDescent="0.2">
      <c r="A38" s="30" t="s">
        <v>21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</row>
    <row r="39" spans="1:73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</row>
    <row r="40" spans="1:73" x14ac:dyDescent="0.2">
      <c r="A40" s="30"/>
      <c r="B40" s="44" t="s">
        <v>3</v>
      </c>
      <c r="C40" s="44">
        <v>2010</v>
      </c>
      <c r="D40" s="44">
        <v>2011</v>
      </c>
      <c r="E40" s="44">
        <v>2012</v>
      </c>
      <c r="F40" s="44">
        <v>2013</v>
      </c>
      <c r="G40" s="44">
        <v>2014</v>
      </c>
      <c r="H40" s="44">
        <v>2015</v>
      </c>
      <c r="I40" s="44">
        <v>2016</v>
      </c>
      <c r="J40" s="44">
        <v>2017</v>
      </c>
      <c r="K40" s="44">
        <v>2018</v>
      </c>
      <c r="L40" s="44">
        <v>2019</v>
      </c>
      <c r="M40" s="44">
        <v>2020</v>
      </c>
      <c r="N40" s="44">
        <v>2021</v>
      </c>
      <c r="O40" s="44">
        <v>2022</v>
      </c>
      <c r="P40" s="44">
        <v>2023</v>
      </c>
      <c r="Q40" s="44">
        <v>2024</v>
      </c>
      <c r="R40" s="44">
        <v>2025</v>
      </c>
      <c r="S40" s="44">
        <v>2026</v>
      </c>
      <c r="T40" s="44">
        <v>2027</v>
      </c>
      <c r="U40" s="44">
        <v>2028</v>
      </c>
      <c r="V40" s="44">
        <v>2029</v>
      </c>
      <c r="W40" s="44">
        <v>2030</v>
      </c>
      <c r="X40" s="44">
        <v>2031</v>
      </c>
      <c r="Y40" s="44">
        <v>2032</v>
      </c>
      <c r="Z40" s="44">
        <v>2033</v>
      </c>
      <c r="AA40" s="44">
        <v>2034</v>
      </c>
      <c r="AB40" s="44">
        <v>2035</v>
      </c>
      <c r="AC40" s="44">
        <v>2036</v>
      </c>
      <c r="AD40" s="44">
        <v>2037</v>
      </c>
      <c r="AE40" s="44">
        <v>2038</v>
      </c>
      <c r="AF40" s="44">
        <v>2039</v>
      </c>
      <c r="AG40" s="44">
        <v>2040</v>
      </c>
      <c r="AH40" s="44">
        <v>2041</v>
      </c>
      <c r="AI40" s="44">
        <v>2042</v>
      </c>
      <c r="AJ40" s="44">
        <v>2043</v>
      </c>
      <c r="AK40" s="44">
        <v>2044</v>
      </c>
      <c r="AL40" s="44">
        <v>2045</v>
      </c>
      <c r="AM40" s="44">
        <v>2046</v>
      </c>
      <c r="AN40" s="44">
        <v>2047</v>
      </c>
      <c r="AO40" s="44">
        <v>2048</v>
      </c>
      <c r="AP40" s="44">
        <v>2049</v>
      </c>
      <c r="AQ40" s="44">
        <v>2050</v>
      </c>
      <c r="AR40" s="44">
        <v>2051</v>
      </c>
      <c r="AS40" s="44">
        <v>2052</v>
      </c>
      <c r="AT40" s="44">
        <v>2053</v>
      </c>
      <c r="AU40" s="44">
        <v>2054</v>
      </c>
      <c r="AV40" s="44">
        <v>2055</v>
      </c>
      <c r="AW40" s="44">
        <v>2056</v>
      </c>
      <c r="AX40" s="44">
        <v>2057</v>
      </c>
      <c r="AY40" s="44">
        <v>2058</v>
      </c>
      <c r="AZ40" s="44">
        <v>2059</v>
      </c>
      <c r="BA40" s="44">
        <v>2060</v>
      </c>
      <c r="BB40" s="44">
        <v>2061</v>
      </c>
      <c r="BC40" s="44">
        <v>2062</v>
      </c>
      <c r="BD40" s="44">
        <v>2063</v>
      </c>
      <c r="BE40" s="44">
        <v>2064</v>
      </c>
      <c r="BF40" s="44">
        <v>2065</v>
      </c>
      <c r="BG40" s="44">
        <v>2066</v>
      </c>
      <c r="BH40" s="44">
        <v>2067</v>
      </c>
      <c r="BI40" s="44">
        <v>2068</v>
      </c>
      <c r="BJ40" s="44">
        <v>2069</v>
      </c>
      <c r="BK40" s="44">
        <v>2070</v>
      </c>
      <c r="BL40" s="44">
        <v>2071</v>
      </c>
      <c r="BM40" s="44">
        <v>2072</v>
      </c>
      <c r="BN40" s="44">
        <v>2073</v>
      </c>
      <c r="BO40" s="44">
        <v>2074</v>
      </c>
      <c r="BP40" s="44">
        <v>2075</v>
      </c>
      <c r="BQ40" s="44">
        <v>2076</v>
      </c>
      <c r="BR40" s="44">
        <v>2077</v>
      </c>
      <c r="BS40" s="44">
        <v>2078</v>
      </c>
      <c r="BT40" s="44">
        <v>2079</v>
      </c>
      <c r="BU40" s="44">
        <v>2080</v>
      </c>
    </row>
    <row r="41" spans="1:73" x14ac:dyDescent="0.2">
      <c r="A41" s="58" t="s">
        <v>14</v>
      </c>
      <c r="B41" s="34" t="s">
        <v>6</v>
      </c>
      <c r="C41" s="33">
        <v>48373.641859028379</v>
      </c>
      <c r="D41" s="33">
        <v>50609.471585752683</v>
      </c>
      <c r="E41" s="33">
        <v>52097.390050373797</v>
      </c>
      <c r="F41" s="33">
        <v>52270.619430945502</v>
      </c>
      <c r="G41" s="33">
        <v>52307.722980696453</v>
      </c>
      <c r="H41" s="33">
        <v>52853.26548917219</v>
      </c>
      <c r="I41" s="33">
        <v>53188.199083979824</v>
      </c>
      <c r="J41" s="33">
        <v>53680.586574759196</v>
      </c>
      <c r="K41" s="33">
        <v>54268.023186649538</v>
      </c>
      <c r="L41" s="33">
        <v>55071.568900623999</v>
      </c>
      <c r="M41" s="33">
        <v>56046.034763492069</v>
      </c>
      <c r="N41" s="33">
        <v>57145.782123178935</v>
      </c>
      <c r="O41" s="33">
        <v>58377.223953144698</v>
      </c>
      <c r="P41" s="33">
        <v>59631.16089991929</v>
      </c>
      <c r="Q41" s="33">
        <v>60920.02481416909</v>
      </c>
      <c r="R41" s="33">
        <v>62366.282699730073</v>
      </c>
      <c r="S41" s="33">
        <v>63944.915051767835</v>
      </c>
      <c r="T41" s="33">
        <v>65601.951050761636</v>
      </c>
      <c r="U41" s="33">
        <v>67191.802854023626</v>
      </c>
      <c r="V41" s="33">
        <v>68737.062468047283</v>
      </c>
      <c r="W41" s="33">
        <v>70258.791591883491</v>
      </c>
      <c r="X41" s="33">
        <v>71858.322606252972</v>
      </c>
      <c r="Y41" s="33">
        <v>73503.315235468996</v>
      </c>
      <c r="Z41" s="33">
        <v>75317.964100444704</v>
      </c>
      <c r="AA41" s="33">
        <v>77242.217116636093</v>
      </c>
      <c r="AB41" s="33">
        <v>78838.694266843726</v>
      </c>
      <c r="AC41" s="33">
        <v>80464.382527609647</v>
      </c>
      <c r="AD41" s="33">
        <v>82096.903676346847</v>
      </c>
      <c r="AE41" s="33">
        <v>83741.285245436084</v>
      </c>
      <c r="AF41" s="33">
        <v>85413.925650073186</v>
      </c>
      <c r="AG41" s="33">
        <v>87107.607595093679</v>
      </c>
      <c r="AH41" s="33">
        <v>88826.869457804845</v>
      </c>
      <c r="AI41" s="33">
        <v>90568.340454954901</v>
      </c>
      <c r="AJ41" s="33">
        <v>92274.410172234784</v>
      </c>
      <c r="AK41" s="33">
        <v>94111.243554660323</v>
      </c>
      <c r="AL41" s="33">
        <v>95996.82996795293</v>
      </c>
      <c r="AM41" s="33">
        <v>97762.079663356824</v>
      </c>
      <c r="AN41" s="33">
        <v>99531.791762068635</v>
      </c>
      <c r="AO41" s="33">
        <v>101309.69209088621</v>
      </c>
      <c r="AP41" s="33">
        <v>103103.00217312999</v>
      </c>
      <c r="AQ41" s="33">
        <v>104908.91835711602</v>
      </c>
      <c r="AR41" s="33">
        <v>106699.31210225372</v>
      </c>
      <c r="AS41" s="33">
        <v>108489.92798832431</v>
      </c>
      <c r="AT41" s="33">
        <v>110336.38570387264</v>
      </c>
      <c r="AU41" s="33">
        <v>112241.22350369063</v>
      </c>
      <c r="AV41" s="33">
        <v>114120.46387065519</v>
      </c>
      <c r="AW41" s="33">
        <v>116176.9248442216</v>
      </c>
      <c r="AX41" s="33">
        <v>118306.62193496736</v>
      </c>
      <c r="AY41" s="33">
        <v>120295.7238832703</v>
      </c>
      <c r="AZ41" s="33">
        <v>122321.06993495277</v>
      </c>
      <c r="BA41" s="33">
        <v>124390.85971387889</v>
      </c>
      <c r="BB41" s="33">
        <v>126529.27989381808</v>
      </c>
      <c r="BC41" s="33">
        <v>128735.94212600803</v>
      </c>
      <c r="BD41" s="33">
        <v>131003.50248668317</v>
      </c>
      <c r="BE41" s="33">
        <v>133348.57675357276</v>
      </c>
      <c r="BF41" s="33">
        <v>135765.1344222152</v>
      </c>
      <c r="BG41" s="33">
        <v>138238.71513513188</v>
      </c>
      <c r="BH41" s="33">
        <v>140749.19369192442</v>
      </c>
      <c r="BI41" s="33">
        <v>143286.23696116763</v>
      </c>
      <c r="BJ41" s="33">
        <v>145883.88075360243</v>
      </c>
      <c r="BK41" s="33">
        <v>148545.55093748818</v>
      </c>
      <c r="BL41" s="33">
        <v>151172.77789809013</v>
      </c>
      <c r="BM41" s="33">
        <v>154049.91438362291</v>
      </c>
      <c r="BN41" s="33">
        <v>157038.93246627456</v>
      </c>
      <c r="BO41" s="33">
        <v>159818.64795071862</v>
      </c>
      <c r="BP41" s="33">
        <v>162602.8984444353</v>
      </c>
      <c r="BQ41" s="33">
        <v>165410.97799654541</v>
      </c>
      <c r="BR41" s="33">
        <v>168248.46022085167</v>
      </c>
      <c r="BS41" s="33">
        <v>171121.95630016242</v>
      </c>
      <c r="BT41" s="33">
        <v>174036.49590870246</v>
      </c>
      <c r="BU41" s="33">
        <v>176968.75216568087</v>
      </c>
    </row>
    <row r="42" spans="1:73" x14ac:dyDescent="0.2">
      <c r="A42" s="58"/>
      <c r="B42" s="42" t="s">
        <v>0</v>
      </c>
      <c r="C42" s="45">
        <v>83603.423853671702</v>
      </c>
      <c r="D42" s="45">
        <v>92417.14354298258</v>
      </c>
      <c r="E42" s="45">
        <v>89291.907608393885</v>
      </c>
      <c r="F42" s="45">
        <v>96725.741878168832</v>
      </c>
      <c r="G42" s="45">
        <v>103932.5891611806</v>
      </c>
      <c r="H42" s="45">
        <v>110573.85957152075</v>
      </c>
      <c r="I42" s="45">
        <v>118933.03827376448</v>
      </c>
      <c r="J42" s="45">
        <v>121533.61827784321</v>
      </c>
      <c r="K42" s="45">
        <v>123855.76457260884</v>
      </c>
      <c r="L42" s="45">
        <v>126139.97956155425</v>
      </c>
      <c r="M42" s="45">
        <v>128080.15452091243</v>
      </c>
      <c r="N42" s="45">
        <v>129733.14015955538</v>
      </c>
      <c r="O42" s="45">
        <v>131181.53220161441</v>
      </c>
      <c r="P42" s="45">
        <v>132535.94791986459</v>
      </c>
      <c r="Q42" s="45">
        <v>133664.61101075326</v>
      </c>
      <c r="R42" s="45">
        <v>134500.3169568016</v>
      </c>
      <c r="S42" s="45">
        <v>135039.03179501841</v>
      </c>
      <c r="T42" s="45">
        <v>135466.35976151639</v>
      </c>
      <c r="U42" s="45">
        <v>135902.71902905198</v>
      </c>
      <c r="V42" s="45">
        <v>136181.68679739654</v>
      </c>
      <c r="W42" s="45">
        <v>136210.83876913215</v>
      </c>
      <c r="X42" s="45">
        <v>135975.43442458229</v>
      </c>
      <c r="Y42" s="45">
        <v>135509.38440894851</v>
      </c>
      <c r="Z42" s="45">
        <v>134835.22347254548</v>
      </c>
      <c r="AA42" s="45">
        <v>134173.4598418503</v>
      </c>
      <c r="AB42" s="45">
        <v>133663.96335889871</v>
      </c>
      <c r="AC42" s="45">
        <v>133082.4838121153</v>
      </c>
      <c r="AD42" s="45">
        <v>132379.1469494807</v>
      </c>
      <c r="AE42" s="45">
        <v>131555.51844148539</v>
      </c>
      <c r="AF42" s="45">
        <v>130636.88133164335</v>
      </c>
      <c r="AG42" s="45">
        <v>129659.28676088333</v>
      </c>
      <c r="AH42" s="45">
        <v>128629.41448672823</v>
      </c>
      <c r="AI42" s="45">
        <v>127516.69588675577</v>
      </c>
      <c r="AJ42" s="45">
        <v>126296.94467697156</v>
      </c>
      <c r="AK42" s="45">
        <v>124931.63711992951</v>
      </c>
      <c r="AL42" s="45">
        <v>123625.25506198613</v>
      </c>
      <c r="AM42" s="45">
        <v>122507.35429152907</v>
      </c>
      <c r="AN42" s="45">
        <v>121310.57701647514</v>
      </c>
      <c r="AO42" s="45">
        <v>119913.50100464301</v>
      </c>
      <c r="AP42" s="45">
        <v>118268.60887446693</v>
      </c>
      <c r="AQ42" s="45">
        <v>116332.29682186224</v>
      </c>
      <c r="AR42" s="45">
        <v>114047.01136051935</v>
      </c>
      <c r="AS42" s="45">
        <v>111362.91014399848</v>
      </c>
      <c r="AT42" s="45">
        <v>108242.00608879147</v>
      </c>
      <c r="AU42" s="45">
        <v>104674.06434404159</v>
      </c>
      <c r="AV42" s="45">
        <v>100661.08140689415</v>
      </c>
      <c r="AW42" s="45">
        <v>96133.834942713365</v>
      </c>
      <c r="AX42" s="45">
        <v>91306.927515990566</v>
      </c>
      <c r="AY42" s="45">
        <v>86162.37186274206</v>
      </c>
      <c r="AZ42" s="45">
        <v>80402.325984581126</v>
      </c>
      <c r="BA42" s="45">
        <v>73943.759693529209</v>
      </c>
      <c r="BB42" s="45">
        <v>66709.394476654314</v>
      </c>
      <c r="BC42" s="45">
        <v>58666.899428432633</v>
      </c>
      <c r="BD42" s="45">
        <v>49794.801980412187</v>
      </c>
      <c r="BE42" s="45">
        <v>40075.701349692761</v>
      </c>
      <c r="BF42" s="45">
        <v>29511.881698673664</v>
      </c>
      <c r="BG42" s="45">
        <v>18102.258129290069</v>
      </c>
      <c r="BH42" s="45">
        <v>5846.4160199809749</v>
      </c>
      <c r="BI42" s="45">
        <v>0</v>
      </c>
      <c r="BJ42" s="45">
        <v>0</v>
      </c>
      <c r="BK42" s="45">
        <v>0</v>
      </c>
      <c r="BL42" s="45">
        <v>0</v>
      </c>
      <c r="BM42" s="45">
        <v>0</v>
      </c>
      <c r="BN42" s="45">
        <v>0</v>
      </c>
      <c r="BO42" s="45">
        <v>0</v>
      </c>
      <c r="BP42" s="45">
        <v>0</v>
      </c>
      <c r="BQ42" s="45">
        <v>0</v>
      </c>
      <c r="BR42" s="45">
        <v>0</v>
      </c>
      <c r="BS42" s="45">
        <v>0</v>
      </c>
      <c r="BT42" s="45">
        <v>0</v>
      </c>
      <c r="BU42" s="45">
        <v>0</v>
      </c>
    </row>
    <row r="43" spans="1:73" x14ac:dyDescent="0.2">
      <c r="A43" s="58"/>
      <c r="B43" s="42" t="s">
        <v>4</v>
      </c>
      <c r="C43" s="45">
        <v>10448.706641550132</v>
      </c>
      <c r="D43" s="45">
        <v>11186.13742039598</v>
      </c>
      <c r="E43" s="45">
        <v>11879.360111137032</v>
      </c>
      <c r="F43" s="45">
        <v>11917.701230255574</v>
      </c>
      <c r="G43" s="45">
        <v>12344.622623444362</v>
      </c>
      <c r="H43" s="45">
        <v>12684.783717401324</v>
      </c>
      <c r="I43" s="45">
        <v>12765.16778015516</v>
      </c>
      <c r="J43" s="45">
        <v>13098.063124241244</v>
      </c>
      <c r="K43" s="45">
        <v>13241.397657542488</v>
      </c>
      <c r="L43" s="45">
        <v>13437.462811752252</v>
      </c>
      <c r="M43" s="45">
        <v>13675.232482292064</v>
      </c>
      <c r="N43" s="45">
        <v>13943.570838055663</v>
      </c>
      <c r="O43" s="45">
        <v>14244.042644567304</v>
      </c>
      <c r="P43" s="45">
        <v>14550.003259580302</v>
      </c>
      <c r="Q43" s="45">
        <v>14864.486054657258</v>
      </c>
      <c r="R43" s="45">
        <v>15217.372978734136</v>
      </c>
      <c r="S43" s="45">
        <v>15602.55927263135</v>
      </c>
      <c r="T43" s="45">
        <v>16006.87605638584</v>
      </c>
      <c r="U43" s="45">
        <v>16394.799896381763</v>
      </c>
      <c r="V43" s="45">
        <v>16771.843242203533</v>
      </c>
      <c r="W43" s="45">
        <v>17143.145148419564</v>
      </c>
      <c r="X43" s="45">
        <v>17533.430715925726</v>
      </c>
      <c r="Y43" s="45">
        <v>17934.808917454433</v>
      </c>
      <c r="Z43" s="45">
        <v>18377.583240508506</v>
      </c>
      <c r="AA43" s="45">
        <v>18847.100976459205</v>
      </c>
      <c r="AB43" s="45">
        <v>19236.641401109868</v>
      </c>
      <c r="AC43" s="45">
        <v>19633.309336736751</v>
      </c>
      <c r="AD43" s="45">
        <v>20031.644497028628</v>
      </c>
      <c r="AE43" s="45">
        <v>20432.873599886403</v>
      </c>
      <c r="AF43" s="45">
        <v>20840.997858617855</v>
      </c>
      <c r="AG43" s="45">
        <v>21254.256253202853</v>
      </c>
      <c r="AH43" s="45">
        <v>21673.756147704378</v>
      </c>
      <c r="AI43" s="45">
        <v>22098.675071008995</v>
      </c>
      <c r="AJ43" s="45">
        <v>22514.956082025285</v>
      </c>
      <c r="AK43" s="45">
        <v>22963.143427337116</v>
      </c>
      <c r="AL43" s="45">
        <v>23423.226512180507</v>
      </c>
      <c r="AM43" s="45">
        <v>23853.947437859068</v>
      </c>
      <c r="AN43" s="45">
        <v>24285.757189944747</v>
      </c>
      <c r="AO43" s="45">
        <v>24719.564870176237</v>
      </c>
      <c r="AP43" s="45">
        <v>25157.132530243722</v>
      </c>
      <c r="AQ43" s="45">
        <v>25597.776079136303</v>
      </c>
      <c r="AR43" s="45">
        <v>26034.632152949904</v>
      </c>
      <c r="AS43" s="45">
        <v>26471.542429151126</v>
      </c>
      <c r="AT43" s="45">
        <v>26922.078111744922</v>
      </c>
      <c r="AU43" s="45">
        <v>27386.858534900515</v>
      </c>
      <c r="AV43" s="45">
        <v>27845.393184439868</v>
      </c>
      <c r="AW43" s="45">
        <v>28347.169661990065</v>
      </c>
      <c r="AX43" s="45">
        <v>28866.815752132032</v>
      </c>
      <c r="AY43" s="45">
        <v>29352.156627517947</v>
      </c>
      <c r="AZ43" s="45">
        <v>29846.341064128475</v>
      </c>
      <c r="BA43" s="45">
        <v>30351.369770186444</v>
      </c>
      <c r="BB43" s="45">
        <v>30873.144294091606</v>
      </c>
      <c r="BC43" s="45">
        <v>31411.569878745959</v>
      </c>
      <c r="BD43" s="45">
        <v>31964.854606750698</v>
      </c>
      <c r="BE43" s="45">
        <v>32537.052727871749</v>
      </c>
      <c r="BF43" s="45">
        <v>33126.6927990205</v>
      </c>
      <c r="BG43" s="45">
        <v>33730.246492972175</v>
      </c>
      <c r="BH43" s="53">
        <f>-(SUM(BH44:BH46)+BH42)</f>
        <v>41648.226355308121</v>
      </c>
      <c r="BI43" s="53">
        <f>-(SUM(BI44:BI46)+BI42)</f>
        <v>48721.772041868549</v>
      </c>
      <c r="BJ43" s="53">
        <f t="shared" ref="BJ43:BU43" si="15">-(SUM(BJ44:BJ46)+BJ42)</f>
        <v>49792.263557770857</v>
      </c>
      <c r="BK43" s="53">
        <f t="shared" si="15"/>
        <v>50852.568906737972</v>
      </c>
      <c r="BL43" s="53">
        <f t="shared" si="15"/>
        <v>51953.327741283596</v>
      </c>
      <c r="BM43" s="53">
        <f t="shared" si="15"/>
        <v>52824.270095009917</v>
      </c>
      <c r="BN43" s="53">
        <f t="shared" si="15"/>
        <v>53634.878966306009</v>
      </c>
      <c r="BO43" s="53">
        <f t="shared" si="15"/>
        <v>54694.96095343936</v>
      </c>
      <c r="BP43" s="53">
        <f t="shared" si="15"/>
        <v>55857.414975735679</v>
      </c>
      <c r="BQ43" s="53">
        <f t="shared" si="15"/>
        <v>57085.685753138008</v>
      </c>
      <c r="BR43" s="53">
        <f t="shared" si="15"/>
        <v>58341.978827991406</v>
      </c>
      <c r="BS43" s="53">
        <f t="shared" si="15"/>
        <v>59617.196284791047</v>
      </c>
      <c r="BT43" s="53">
        <f t="shared" si="15"/>
        <v>60902.945190702805</v>
      </c>
      <c r="BU43" s="53">
        <f t="shared" si="15"/>
        <v>62195.292166006286</v>
      </c>
    </row>
    <row r="44" spans="1:73" x14ac:dyDescent="0.2">
      <c r="A44" s="58"/>
      <c r="B44" s="42" t="s">
        <v>5</v>
      </c>
      <c r="C44" s="45">
        <v>-10325.074481331703</v>
      </c>
      <c r="D44" s="45">
        <v>-10923.61680060931</v>
      </c>
      <c r="E44" s="45">
        <v>-11777.724745023022</v>
      </c>
      <c r="F44" s="45">
        <v>-12564.635312879856</v>
      </c>
      <c r="G44" s="45">
        <v>-13211.137925536064</v>
      </c>
      <c r="H44" s="45">
        <v>-13743.349777461954</v>
      </c>
      <c r="I44" s="45">
        <v>-14086.133062426057</v>
      </c>
      <c r="J44" s="45">
        <v>-14608.819745629755</v>
      </c>
      <c r="K44" s="45">
        <v>-15147.097754681894</v>
      </c>
      <c r="L44" s="45">
        <v>-15727.0108881093</v>
      </c>
      <c r="M44" s="45">
        <v>-16336.402400637829</v>
      </c>
      <c r="N44" s="45">
        <v>-16870.797262836899</v>
      </c>
      <c r="O44" s="45">
        <v>-17337.972004435538</v>
      </c>
      <c r="P44" s="45">
        <v>-17898.680870273918</v>
      </c>
      <c r="Q44" s="45">
        <v>-18525.445386710209</v>
      </c>
      <c r="R44" s="45">
        <v>-19183.641391980553</v>
      </c>
      <c r="S44" s="45">
        <v>-19707.841705078477</v>
      </c>
      <c r="T44" s="45">
        <v>-20146.152832007789</v>
      </c>
      <c r="U44" s="45">
        <v>-20696.412806897526</v>
      </c>
      <c r="V44" s="45">
        <v>-21317.584352795238</v>
      </c>
      <c r="W44" s="45">
        <v>-21955.587179240323</v>
      </c>
      <c r="X44" s="45">
        <v>-22570.123905300952</v>
      </c>
      <c r="Y44" s="45">
        <v>-23164.798302626798</v>
      </c>
      <c r="Z44" s="45">
        <v>-23596.965123082486</v>
      </c>
      <c r="AA44" s="45">
        <v>-23935.69540416744</v>
      </c>
      <c r="AB44" s="45">
        <v>-24388.548587839232</v>
      </c>
      <c r="AC44" s="45">
        <v>-24896.166230226136</v>
      </c>
      <c r="AD44" s="45">
        <v>-25402.769715555743</v>
      </c>
      <c r="AE44" s="45">
        <v>-25885.76719729949</v>
      </c>
      <c r="AF44" s="45">
        <v>-26339.415503805954</v>
      </c>
      <c r="AG44" s="45">
        <v>-26791.030801936966</v>
      </c>
      <c r="AH44" s="45">
        <v>-27273.089355662723</v>
      </c>
      <c r="AI44" s="45">
        <v>-27780.747985695794</v>
      </c>
      <c r="AJ44" s="45">
        <v>-28313.577012994363</v>
      </c>
      <c r="AK44" s="45">
        <v>-28694.305015713817</v>
      </c>
      <c r="AL44" s="45">
        <v>-28994.512158822741</v>
      </c>
      <c r="AM44" s="45">
        <v>-29477.892650545109</v>
      </c>
      <c r="AN44" s="45">
        <v>-30079.87877643116</v>
      </c>
      <c r="AO44" s="45">
        <v>-30722.419959938929</v>
      </c>
      <c r="AP44" s="45">
        <v>-31401.990157954875</v>
      </c>
      <c r="AQ44" s="45">
        <v>-32128.109580134533</v>
      </c>
      <c r="AR44" s="45">
        <v>-32890.833673876208</v>
      </c>
      <c r="AS44" s="45">
        <v>-33680.548128077011</v>
      </c>
      <c r="AT44" s="45">
        <v>-34482.123275842525</v>
      </c>
      <c r="AU44" s="45">
        <v>-35283.681093647647</v>
      </c>
      <c r="AV44" s="45">
        <v>-36128.753557941061</v>
      </c>
      <c r="AW44" s="45">
        <v>-36806.451010135504</v>
      </c>
      <c r="AX44" s="45">
        <v>-37482.228471807728</v>
      </c>
      <c r="AY44" s="45">
        <v>-38405.419256644207</v>
      </c>
      <c r="AZ44" s="45">
        <v>-39397.515977706695</v>
      </c>
      <c r="BA44" s="45">
        <v>-40449.018640809736</v>
      </c>
      <c r="BB44" s="45">
        <v>-41524.277094696634</v>
      </c>
      <c r="BC44" s="45">
        <v>-42607.556031243264</v>
      </c>
      <c r="BD44" s="45">
        <v>-43695.6168896159</v>
      </c>
      <c r="BE44" s="45">
        <v>-44773.193779532972</v>
      </c>
      <c r="BF44" s="45">
        <v>-45842.225187187287</v>
      </c>
      <c r="BG44" s="45">
        <v>-46901.528134975204</v>
      </c>
      <c r="BH44" s="45">
        <v>-47970.618853924745</v>
      </c>
      <c r="BI44" s="45">
        <v>-49060.289393574916</v>
      </c>
      <c r="BJ44" s="45">
        <v>-50147.224800519129</v>
      </c>
      <c r="BK44" s="45">
        <v>-51227.13193259234</v>
      </c>
      <c r="BL44" s="45">
        <v>-52340.911255488718</v>
      </c>
      <c r="BM44" s="45">
        <v>-53235.599976617152</v>
      </c>
      <c r="BN44" s="45">
        <v>-54060.681807750341</v>
      </c>
      <c r="BO44" s="45">
        <v>-55134.509794867008</v>
      </c>
      <c r="BP44" s="45">
        <v>-56311.557005488903</v>
      </c>
      <c r="BQ44" s="45">
        <v>-57553.555196750051</v>
      </c>
      <c r="BR44" s="45">
        <v>-58822.576665795321</v>
      </c>
      <c r="BS44" s="45">
        <v>-60109.366232394976</v>
      </c>
      <c r="BT44" s="45">
        <v>-61409.686251498795</v>
      </c>
      <c r="BU44" s="45">
        <v>-62717.053689096218</v>
      </c>
    </row>
    <row r="45" spans="1:73" x14ac:dyDescent="0.2">
      <c r="A45" s="58"/>
      <c r="B45" s="42" t="s">
        <v>2</v>
      </c>
      <c r="C45" s="45">
        <v>-137.88155317070505</v>
      </c>
      <c r="D45" s="45">
        <v>-250.03442233949738</v>
      </c>
      <c r="E45" s="45">
        <v>-209.6038496608133</v>
      </c>
      <c r="F45" s="45">
        <v>-131.34494837047112</v>
      </c>
      <c r="G45" s="45">
        <v>-54.451863049419046</v>
      </c>
      <c r="H45" s="45">
        <v>-31.652640587091923</v>
      </c>
      <c r="I45" s="45">
        <v>-70.72822156311797</v>
      </c>
      <c r="J45" s="45">
        <v>-114.94238249091633</v>
      </c>
      <c r="K45" s="45">
        <v>-139.98278273379884</v>
      </c>
      <c r="L45" s="45">
        <v>-179.07747130836037</v>
      </c>
      <c r="M45" s="45">
        <v>-161.6759667852981</v>
      </c>
      <c r="N45" s="45">
        <v>-157.42077009761516</v>
      </c>
      <c r="O45" s="45">
        <v>-135.03135151505322</v>
      </c>
      <c r="P45" s="45">
        <v>-152.76710224593342</v>
      </c>
      <c r="Q45" s="45">
        <v>-172.12640961260192</v>
      </c>
      <c r="R45" s="45">
        <v>-192.25414766251293</v>
      </c>
      <c r="S45" s="45">
        <v>-183.16104787568349</v>
      </c>
      <c r="T45" s="45">
        <v>-155.07728032209869</v>
      </c>
      <c r="U45" s="45">
        <v>-164.97970096526524</v>
      </c>
      <c r="V45" s="45">
        <v>-179.7914542271177</v>
      </c>
      <c r="W45" s="45">
        <v>-178.01267504378148</v>
      </c>
      <c r="X45" s="45">
        <v>-175.61993086676685</v>
      </c>
      <c r="Y45" s="45">
        <v>-173.65023022356581</v>
      </c>
      <c r="Z45" s="45">
        <v>-148.3534963121476</v>
      </c>
      <c r="AA45" s="45">
        <v>-104.14440802886881</v>
      </c>
      <c r="AB45" s="45">
        <v>-94.848885517178317</v>
      </c>
      <c r="AC45" s="45">
        <v>-85.154557490294678</v>
      </c>
      <c r="AD45" s="45">
        <v>-72.325303917591185</v>
      </c>
      <c r="AE45" s="45">
        <v>-56.575429361575146</v>
      </c>
      <c r="AF45" s="45">
        <v>-37.790484292896231</v>
      </c>
      <c r="AG45" s="45">
        <v>-17.450961946206235</v>
      </c>
      <c r="AH45" s="45">
        <v>-1.5777617945989104</v>
      </c>
      <c r="AI45" s="45">
        <v>13.242282698168287</v>
      </c>
      <c r="AJ45" s="45">
        <v>27.178747491425707</v>
      </c>
      <c r="AK45" s="45">
        <v>66.167686367002204</v>
      </c>
      <c r="AL45" s="45">
        <v>139.91922384287386</v>
      </c>
      <c r="AM45" s="45">
        <v>152.92677317688285</v>
      </c>
      <c r="AN45" s="45">
        <v>165.08200849476546</v>
      </c>
      <c r="AO45" s="45">
        <v>175.3872738747489</v>
      </c>
      <c r="AP45" s="45">
        <v>184.11741701326321</v>
      </c>
      <c r="AQ45" s="45">
        <v>189.08380642557452</v>
      </c>
      <c r="AR45" s="45">
        <v>196.9067974899468</v>
      </c>
      <c r="AS45" s="45">
        <v>207.69663111394289</v>
      </c>
      <c r="AT45" s="45">
        <v>221.76254704486456</v>
      </c>
      <c r="AU45" s="45">
        <v>239.16572929886692</v>
      </c>
      <c r="AV45" s="45">
        <v>252.81564514642545</v>
      </c>
      <c r="AW45" s="45">
        <v>287.87727867777386</v>
      </c>
      <c r="AX45" s="45">
        <v>295.66865986012732</v>
      </c>
      <c r="AY45" s="45">
        <v>299.16087965827194</v>
      </c>
      <c r="AZ45" s="45">
        <v>301.37897711744125</v>
      </c>
      <c r="BA45" s="45">
        <v>299.45864510680366</v>
      </c>
      <c r="BB45" s="45">
        <v>299.38310357600955</v>
      </c>
      <c r="BC45" s="45">
        <v>297.47217198376609</v>
      </c>
      <c r="BD45" s="45">
        <v>297.09064560884855</v>
      </c>
      <c r="BE45" s="45">
        <v>299.16234408895798</v>
      </c>
      <c r="BF45" s="45">
        <v>303.65669038159183</v>
      </c>
      <c r="BG45" s="45">
        <v>313.62553661860159</v>
      </c>
      <c r="BH45" s="45">
        <v>324.200446135481</v>
      </c>
      <c r="BI45" s="45">
        <v>338.51735170636732</v>
      </c>
      <c r="BJ45" s="45">
        <v>354.96124274826832</v>
      </c>
      <c r="BK45" s="45">
        <v>374.56302585436435</v>
      </c>
      <c r="BL45" s="45">
        <v>387.5835142051198</v>
      </c>
      <c r="BM45" s="45">
        <v>411.32988160723306</v>
      </c>
      <c r="BN45" s="45">
        <v>425.80284144433352</v>
      </c>
      <c r="BO45" s="45">
        <v>439.54884142764672</v>
      </c>
      <c r="BP45" s="45">
        <v>454.14202975322422</v>
      </c>
      <c r="BQ45" s="45">
        <v>467.86944361204223</v>
      </c>
      <c r="BR45" s="45">
        <v>480.59783780391263</v>
      </c>
      <c r="BS45" s="45">
        <v>492.16994760392623</v>
      </c>
      <c r="BT45" s="45">
        <v>506.74106079599329</v>
      </c>
      <c r="BU45" s="45">
        <v>521.76152308993312</v>
      </c>
    </row>
    <row r="46" spans="1:73" x14ac:dyDescent="0.2">
      <c r="A46" s="58"/>
      <c r="B46" s="42" t="s">
        <v>7</v>
      </c>
      <c r="C46" s="45">
        <v>8827.9690822631546</v>
      </c>
      <c r="D46" s="45">
        <v>-3137.7221320359013</v>
      </c>
      <c r="E46" s="45">
        <v>7541.8027533217464</v>
      </c>
      <c r="F46" s="45">
        <v>7985.126314006523</v>
      </c>
      <c r="G46" s="45">
        <v>7562.2375754812583</v>
      </c>
      <c r="H46" s="45">
        <v>11017.314413916096</v>
      </c>
      <c r="I46" s="45">
        <v>5760.3147605315962</v>
      </c>
      <c r="J46" s="45">
        <v>6053.3932963794005</v>
      </c>
      <c r="K46" s="45">
        <v>6474.2775213650266</v>
      </c>
      <c r="L46" s="45">
        <v>6586.1631338791103</v>
      </c>
      <c r="M46" s="45">
        <v>6681.2949064864006</v>
      </c>
      <c r="N46" s="45">
        <v>6763.1252843653883</v>
      </c>
      <c r="O46" s="45">
        <v>6836.4875442711564</v>
      </c>
      <c r="P46" s="45">
        <v>6902.4061910110167</v>
      </c>
      <c r="Q46" s="45">
        <v>6955.2970759795444</v>
      </c>
      <c r="R46" s="45">
        <v>6992.9009396410947</v>
      </c>
      <c r="S46" s="45">
        <v>7018.699562766511</v>
      </c>
      <c r="T46" s="45">
        <v>7041.0595469734753</v>
      </c>
      <c r="U46" s="45">
        <v>7060.6490553813028</v>
      </c>
      <c r="V46" s="45">
        <v>7070.2687956296577</v>
      </c>
      <c r="W46" s="45">
        <v>7066.6327465325066</v>
      </c>
      <c r="X46" s="45">
        <v>7049.9226395603155</v>
      </c>
      <c r="Y46" s="45">
        <v>7021.6774780261949</v>
      </c>
      <c r="Z46" s="45">
        <v>6986.9205655023788</v>
      </c>
      <c r="AA46" s="45">
        <v>6955.5297298867345</v>
      </c>
      <c r="AB46" s="45">
        <v>6927.6787502691068</v>
      </c>
      <c r="AC46" s="45">
        <v>6895.1200864862667</v>
      </c>
      <c r="AD46" s="45">
        <v>6856.2658279546486</v>
      </c>
      <c r="AE46" s="45">
        <v>6811.6588995705588</v>
      </c>
      <c r="AF46" s="45">
        <v>6762.8214336559995</v>
      </c>
      <c r="AG46" s="45">
        <v>6711.0532827995939</v>
      </c>
      <c r="AH46" s="45">
        <v>6655.9761998552849</v>
      </c>
      <c r="AI46" s="45">
        <v>6596.1274817129424</v>
      </c>
      <c r="AJ46" s="45">
        <v>6529.9724574743595</v>
      </c>
      <c r="AK46" s="45">
        <v>6460.2411801200769</v>
      </c>
      <c r="AL46" s="45">
        <v>6396.0906752983228</v>
      </c>
      <c r="AM46" s="45">
        <v>6336.5209737352989</v>
      </c>
      <c r="AN46" s="45">
        <v>6270.4930832384152</v>
      </c>
      <c r="AO46" s="45">
        <v>6193.1420365778304</v>
      </c>
      <c r="AP46" s="45">
        <v>6102.0772040648635</v>
      </c>
      <c r="AQ46" s="45">
        <v>5994.7634263585633</v>
      </c>
      <c r="AR46" s="45">
        <v>5868.36297936344</v>
      </c>
      <c r="AS46" s="45">
        <v>5720.5191161143975</v>
      </c>
      <c r="AT46" s="45">
        <v>5549.799966151526</v>
      </c>
      <c r="AU46" s="45">
        <v>5355.912276218015</v>
      </c>
      <c r="AV46" s="45">
        <v>5137.573458200085</v>
      </c>
      <c r="AW46" s="45">
        <v>4896.7144105166963</v>
      </c>
      <c r="AX46" s="45">
        <v>4639.9487282336586</v>
      </c>
      <c r="AY46" s="45">
        <v>4360.8954130449156</v>
      </c>
      <c r="AZ46" s="45">
        <v>4048.2735601988993</v>
      </c>
      <c r="BA46" s="45">
        <v>3697.8847147447427</v>
      </c>
      <c r="BB46" s="45">
        <v>3306.5919390906688</v>
      </c>
      <c r="BC46" s="45">
        <v>2872.9281661600935</v>
      </c>
      <c r="BD46" s="45">
        <v>2395.8579294817196</v>
      </c>
      <c r="BE46" s="45">
        <v>1874.861045430614</v>
      </c>
      <c r="BF46" s="45">
        <v>1309.9905165995174</v>
      </c>
      <c r="BG46" s="45">
        <v>701.20306841501269</v>
      </c>
      <c r="BH46" s="45">
        <f>((1.017*1.035)^0.5-1)*BH42</f>
        <v>151.77603250016335</v>
      </c>
      <c r="BI46" s="45">
        <v>0</v>
      </c>
      <c r="BJ46" s="45">
        <v>0</v>
      </c>
      <c r="BK46" s="45">
        <v>0</v>
      </c>
      <c r="BL46" s="45">
        <v>0</v>
      </c>
      <c r="BM46" s="45">
        <v>0</v>
      </c>
      <c r="BN46" s="45">
        <v>0</v>
      </c>
      <c r="BO46" s="45">
        <v>0</v>
      </c>
      <c r="BP46" s="45">
        <v>0</v>
      </c>
      <c r="BQ46" s="45">
        <v>0</v>
      </c>
      <c r="BR46" s="45">
        <v>0</v>
      </c>
      <c r="BS46" s="45">
        <v>0</v>
      </c>
      <c r="BT46" s="45">
        <v>0</v>
      </c>
      <c r="BU46" s="45">
        <v>0</v>
      </c>
    </row>
    <row r="47" spans="1:73" x14ac:dyDescent="0.2">
      <c r="A47" s="58"/>
      <c r="B47" s="44" t="s">
        <v>1</v>
      </c>
      <c r="C47" s="47">
        <v>92417.14354298258</v>
      </c>
      <c r="D47" s="47">
        <v>89291.907608393885</v>
      </c>
      <c r="E47" s="47">
        <v>96725.741878168832</v>
      </c>
      <c r="F47" s="47">
        <v>103932.5891611806</v>
      </c>
      <c r="G47" s="47">
        <v>110573.85957152075</v>
      </c>
      <c r="H47" s="47">
        <v>120500.95528478913</v>
      </c>
      <c r="I47" s="47">
        <v>123301.65953046206</v>
      </c>
      <c r="J47" s="47">
        <v>125961.31257034316</v>
      </c>
      <c r="K47" s="47">
        <v>128284.35921410067</v>
      </c>
      <c r="L47" s="47">
        <v>130257.51714776793</v>
      </c>
      <c r="M47" s="47">
        <v>131938.60354226781</v>
      </c>
      <c r="N47" s="47">
        <v>133411.61824904184</v>
      </c>
      <c r="O47" s="47">
        <v>134789.05903450228</v>
      </c>
      <c r="P47" s="47">
        <v>135936.90939793605</v>
      </c>
      <c r="Q47" s="47">
        <v>136786.82234506722</v>
      </c>
      <c r="R47" s="47">
        <v>137334.69533553373</v>
      </c>
      <c r="S47" s="47">
        <v>137769.28787746216</v>
      </c>
      <c r="T47" s="47">
        <v>138213.06525254584</v>
      </c>
      <c r="U47" s="47">
        <v>138496.77547295226</v>
      </c>
      <c r="V47" s="47">
        <v>138526.42302820738</v>
      </c>
      <c r="W47" s="47">
        <v>138287.01680980017</v>
      </c>
      <c r="X47" s="47">
        <v>137813.04394390061</v>
      </c>
      <c r="Y47" s="47">
        <v>137127.42227157875</v>
      </c>
      <c r="Z47" s="47">
        <v>136454.40865916174</v>
      </c>
      <c r="AA47" s="47">
        <v>135936.25073599996</v>
      </c>
      <c r="AB47" s="47">
        <v>135344.88603692123</v>
      </c>
      <c r="AC47" s="47">
        <v>134629.59244762184</v>
      </c>
      <c r="AD47" s="47">
        <v>133791.96225499062</v>
      </c>
      <c r="AE47" s="47">
        <v>132857.70831428128</v>
      </c>
      <c r="AF47" s="47">
        <v>131863.49463581832</v>
      </c>
      <c r="AG47" s="47">
        <v>130816.11453300262</v>
      </c>
      <c r="AH47" s="47">
        <v>129684.4797168306</v>
      </c>
      <c r="AI47" s="47">
        <v>128443.99273648007</v>
      </c>
      <c r="AJ47" s="47">
        <v>127055.47495096829</v>
      </c>
      <c r="AK47" s="47">
        <v>125726.88439803987</v>
      </c>
      <c r="AL47" s="47">
        <v>124589.97931448508</v>
      </c>
      <c r="AM47" s="47">
        <v>123372.85682575521</v>
      </c>
      <c r="AN47" s="47">
        <v>121952.03052172191</v>
      </c>
      <c r="AO47" s="47">
        <v>120279.17522533287</v>
      </c>
      <c r="AP47" s="47">
        <v>118309.94586783389</v>
      </c>
      <c r="AQ47" s="47">
        <v>115985.81055364817</v>
      </c>
      <c r="AR47" s="47">
        <v>113256.07961644646</v>
      </c>
      <c r="AS47" s="47">
        <v>110082.12019230092</v>
      </c>
      <c r="AT47" s="47">
        <v>106453.52343789028</v>
      </c>
      <c r="AU47" s="47">
        <v>102372.31979081135</v>
      </c>
      <c r="AV47" s="47">
        <v>97768.110136739473</v>
      </c>
      <c r="AW47" s="47">
        <v>92859.145283762409</v>
      </c>
      <c r="AX47" s="47">
        <v>87627.132184408678</v>
      </c>
      <c r="AY47" s="47">
        <v>81769.165526319004</v>
      </c>
      <c r="AZ47" s="47">
        <v>75200.803608319213</v>
      </c>
      <c r="BA47" s="47">
        <v>67843.454182757428</v>
      </c>
      <c r="BB47" s="47">
        <v>59664.236718715983</v>
      </c>
      <c r="BC47" s="47">
        <v>50641.313614079183</v>
      </c>
      <c r="BD47" s="47">
        <v>40756.988272637536</v>
      </c>
      <c r="BE47" s="47">
        <v>30013.583687551112</v>
      </c>
      <c r="BF47" s="47">
        <v>18409.996517488002</v>
      </c>
      <c r="BG47" s="47">
        <v>5945.8050923206501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7">
        <v>0</v>
      </c>
      <c r="BN47" s="47">
        <v>0</v>
      </c>
      <c r="BO47" s="47">
        <v>0</v>
      </c>
      <c r="BP47" s="47">
        <v>0</v>
      </c>
      <c r="BQ47" s="47">
        <v>0</v>
      </c>
      <c r="BR47" s="47">
        <v>0</v>
      </c>
      <c r="BS47" s="47">
        <v>0</v>
      </c>
      <c r="BT47" s="47">
        <v>0</v>
      </c>
      <c r="BU47" s="47">
        <v>0</v>
      </c>
    </row>
    <row r="48" spans="1:73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1:73" x14ac:dyDescent="0.2">
      <c r="A49" s="42"/>
      <c r="B49" s="32" t="s">
        <v>3</v>
      </c>
      <c r="C49" s="40">
        <v>2010</v>
      </c>
      <c r="D49" s="40">
        <v>2011</v>
      </c>
      <c r="E49" s="40">
        <v>2012</v>
      </c>
      <c r="F49" s="40">
        <v>2013</v>
      </c>
      <c r="G49" s="40">
        <v>2014</v>
      </c>
      <c r="H49" s="40">
        <v>2015</v>
      </c>
      <c r="I49" s="40">
        <v>2016</v>
      </c>
      <c r="J49" s="40">
        <v>2017</v>
      </c>
      <c r="K49" s="40">
        <v>2018</v>
      </c>
      <c r="L49" s="40">
        <v>2019</v>
      </c>
      <c r="M49" s="40">
        <v>2020</v>
      </c>
      <c r="N49" s="40">
        <v>2021</v>
      </c>
      <c r="O49" s="40">
        <v>2022</v>
      </c>
      <c r="P49" s="40">
        <v>2023</v>
      </c>
      <c r="Q49" s="40">
        <v>2024</v>
      </c>
      <c r="R49" s="40">
        <v>2025</v>
      </c>
      <c r="S49" s="40">
        <v>2026</v>
      </c>
      <c r="T49" s="40">
        <v>2027</v>
      </c>
      <c r="U49" s="40">
        <v>2028</v>
      </c>
      <c r="V49" s="40">
        <v>2029</v>
      </c>
      <c r="W49" s="40">
        <v>2030</v>
      </c>
      <c r="X49" s="40">
        <v>2031</v>
      </c>
      <c r="Y49" s="40">
        <v>2032</v>
      </c>
      <c r="Z49" s="40">
        <v>2033</v>
      </c>
      <c r="AA49" s="40">
        <v>2034</v>
      </c>
      <c r="AB49" s="40">
        <v>2035</v>
      </c>
      <c r="AC49" s="40">
        <v>2036</v>
      </c>
      <c r="AD49" s="40">
        <v>2037</v>
      </c>
      <c r="AE49" s="40">
        <v>2038</v>
      </c>
      <c r="AF49" s="40">
        <v>2039</v>
      </c>
      <c r="AG49" s="40">
        <v>2040</v>
      </c>
      <c r="AH49" s="40">
        <v>2041</v>
      </c>
      <c r="AI49" s="40">
        <v>2042</v>
      </c>
      <c r="AJ49" s="40">
        <v>2043</v>
      </c>
      <c r="AK49" s="40">
        <v>2044</v>
      </c>
      <c r="AL49" s="40">
        <v>2045</v>
      </c>
      <c r="AM49" s="40">
        <v>2046</v>
      </c>
      <c r="AN49" s="40">
        <v>2047</v>
      </c>
      <c r="AO49" s="40">
        <v>2048</v>
      </c>
      <c r="AP49" s="40">
        <v>2049</v>
      </c>
      <c r="AQ49" s="40">
        <v>2050</v>
      </c>
      <c r="AR49" s="40">
        <v>2051</v>
      </c>
      <c r="AS49" s="40">
        <v>2052</v>
      </c>
      <c r="AT49" s="40">
        <v>2053</v>
      </c>
      <c r="AU49" s="40">
        <v>2054</v>
      </c>
      <c r="AV49" s="40">
        <v>2055</v>
      </c>
      <c r="AW49" s="40">
        <v>2056</v>
      </c>
      <c r="AX49" s="40">
        <v>2057</v>
      </c>
      <c r="AY49" s="40">
        <v>2058</v>
      </c>
      <c r="AZ49" s="40">
        <v>2059</v>
      </c>
      <c r="BA49" s="40">
        <v>2060</v>
      </c>
      <c r="BB49" s="40">
        <v>2061</v>
      </c>
      <c r="BC49" s="40">
        <v>2062</v>
      </c>
      <c r="BD49" s="40">
        <v>2063</v>
      </c>
      <c r="BE49" s="40">
        <v>2064</v>
      </c>
      <c r="BF49" s="40">
        <v>2065</v>
      </c>
      <c r="BG49" s="40">
        <v>2066</v>
      </c>
      <c r="BH49" s="40">
        <v>2067</v>
      </c>
      <c r="BI49" s="40">
        <v>2068</v>
      </c>
      <c r="BJ49" s="40">
        <v>2069</v>
      </c>
      <c r="BK49" s="40">
        <v>2070</v>
      </c>
      <c r="BL49" s="40">
        <v>2071</v>
      </c>
      <c r="BM49" s="40">
        <v>2072</v>
      </c>
      <c r="BN49" s="40">
        <v>2073</v>
      </c>
      <c r="BO49" s="40">
        <v>2074</v>
      </c>
      <c r="BP49" s="40">
        <v>2075</v>
      </c>
      <c r="BQ49" s="40">
        <v>2076</v>
      </c>
      <c r="BR49" s="40">
        <v>2077</v>
      </c>
      <c r="BS49" s="40">
        <v>2078</v>
      </c>
      <c r="BT49" s="40">
        <v>2079</v>
      </c>
      <c r="BU49" s="40">
        <v>2080</v>
      </c>
    </row>
    <row r="50" spans="1:73" x14ac:dyDescent="0.2">
      <c r="A50" s="58" t="s">
        <v>18</v>
      </c>
      <c r="B50" s="36" t="s">
        <v>15</v>
      </c>
      <c r="C50" s="37">
        <f>-C47/C44</f>
        <v>8.9507483660362741</v>
      </c>
      <c r="D50" s="37">
        <f t="shared" ref="D50:BO50" si="16">-D47/D44</f>
        <v>8.1742072463960156</v>
      </c>
      <c r="E50" s="37">
        <f t="shared" si="16"/>
        <v>8.2125999691954732</v>
      </c>
      <c r="F50" s="37">
        <f t="shared" si="16"/>
        <v>8.2718349218333902</v>
      </c>
      <c r="G50" s="37">
        <f t="shared" si="16"/>
        <v>8.369745300879071</v>
      </c>
      <c r="H50" s="37">
        <f t="shared" si="16"/>
        <v>8.7679464785507761</v>
      </c>
      <c r="I50" s="37">
        <f t="shared" si="16"/>
        <v>8.7534072682702444</v>
      </c>
      <c r="J50" s="37">
        <f t="shared" si="16"/>
        <v>8.622278511446801</v>
      </c>
      <c r="K50" s="37">
        <f t="shared" si="16"/>
        <v>8.4692368988276048</v>
      </c>
      <c r="L50" s="37">
        <f t="shared" si="16"/>
        <v>8.282407768042658</v>
      </c>
      <c r="M50" s="37">
        <f t="shared" si="16"/>
        <v>8.0763561221481961</v>
      </c>
      <c r="N50" s="37">
        <f t="shared" si="16"/>
        <v>7.9078431309776818</v>
      </c>
      <c r="O50" s="37">
        <f t="shared" si="16"/>
        <v>7.7742113668207251</v>
      </c>
      <c r="P50" s="37">
        <f t="shared" si="16"/>
        <v>7.5948004427354032</v>
      </c>
      <c r="Q50" s="37">
        <f t="shared" si="16"/>
        <v>7.383726517214825</v>
      </c>
      <c r="R50" s="37">
        <f t="shared" si="16"/>
        <v>7.1589482168356495</v>
      </c>
      <c r="S50" s="37">
        <f t="shared" si="16"/>
        <v>6.9905822230123071</v>
      </c>
      <c r="T50" s="37">
        <f t="shared" si="16"/>
        <v>6.8605190482301808</v>
      </c>
      <c r="U50" s="37">
        <f t="shared" si="16"/>
        <v>6.6918251372911941</v>
      </c>
      <c r="V50" s="37">
        <f t="shared" si="16"/>
        <v>6.4982232853246948</v>
      </c>
      <c r="W50" s="37">
        <f t="shared" si="16"/>
        <v>6.2984886571630732</v>
      </c>
      <c r="X50" s="37">
        <f t="shared" si="16"/>
        <v>6.1059941240080224</v>
      </c>
      <c r="Y50" s="37">
        <f t="shared" si="16"/>
        <v>5.9196467191354323</v>
      </c>
      <c r="Z50" s="37">
        <f t="shared" si="16"/>
        <v>5.7827101047703131</v>
      </c>
      <c r="AA50" s="37">
        <f t="shared" si="16"/>
        <v>5.6792271308872069</v>
      </c>
      <c r="AB50" s="37">
        <f t="shared" si="16"/>
        <v>5.5495260634086172</v>
      </c>
      <c r="AC50" s="37">
        <f t="shared" si="16"/>
        <v>5.4076435384725885</v>
      </c>
      <c r="AD50" s="37">
        <f t="shared" si="16"/>
        <v>5.2668257734534052</v>
      </c>
      <c r="AE50" s="37">
        <f t="shared" si="16"/>
        <v>5.1324616845098392</v>
      </c>
      <c r="AF50" s="37">
        <f t="shared" si="16"/>
        <v>5.0063181780463015</v>
      </c>
      <c r="AG50" s="37">
        <f t="shared" si="16"/>
        <v>4.8828324486695278</v>
      </c>
      <c r="AH50" s="37">
        <f t="shared" si="16"/>
        <v>4.7550344599998224</v>
      </c>
      <c r="AI50" s="37">
        <f t="shared" si="16"/>
        <v>4.6234893604238234</v>
      </c>
      <c r="AJ50" s="37">
        <f t="shared" si="16"/>
        <v>4.4874398912103848</v>
      </c>
      <c r="AK50" s="37">
        <f t="shared" si="16"/>
        <v>4.381597126300437</v>
      </c>
      <c r="AL50" s="37">
        <f t="shared" si="16"/>
        <v>4.2970193335904634</v>
      </c>
      <c r="AM50" s="37">
        <f t="shared" si="16"/>
        <v>4.1852671861017106</v>
      </c>
      <c r="AN50" s="37">
        <f t="shared" si="16"/>
        <v>4.0542726727102512</v>
      </c>
      <c r="AO50" s="37">
        <f t="shared" si="16"/>
        <v>3.9150293297915053</v>
      </c>
      <c r="AP50" s="37">
        <f t="shared" si="16"/>
        <v>3.7675938777359037</v>
      </c>
      <c r="AQ50" s="37">
        <f t="shared" si="16"/>
        <v>3.6101038022282075</v>
      </c>
      <c r="AR50" s="37">
        <f t="shared" si="16"/>
        <v>3.4433934007091147</v>
      </c>
      <c r="AS50" s="37">
        <f t="shared" si="16"/>
        <v>3.2684183099898396</v>
      </c>
      <c r="AT50" s="37">
        <f t="shared" si="16"/>
        <v>3.0872090615275267</v>
      </c>
      <c r="AU50" s="37">
        <f t="shared" si="16"/>
        <v>2.9014070136021637</v>
      </c>
      <c r="AV50" s="37">
        <f t="shared" si="16"/>
        <v>2.7061024947883969</v>
      </c>
      <c r="AW50" s="37">
        <f t="shared" si="16"/>
        <v>2.5229040761955424</v>
      </c>
      <c r="AX50" s="37">
        <f t="shared" si="16"/>
        <v>2.337831440580366</v>
      </c>
      <c r="AY50" s="37">
        <f t="shared" si="16"/>
        <v>2.1291048791811535</v>
      </c>
      <c r="AZ50" s="37">
        <f t="shared" si="16"/>
        <v>1.9087701785785685</v>
      </c>
      <c r="BA50" s="37">
        <f t="shared" si="16"/>
        <v>1.6772583479765553</v>
      </c>
      <c r="BB50" s="37">
        <f t="shared" si="16"/>
        <v>1.4368519067207586</v>
      </c>
      <c r="BC50" s="37">
        <f t="shared" si="16"/>
        <v>1.1885524149037068</v>
      </c>
      <c r="BD50" s="37">
        <f t="shared" si="16"/>
        <v>0.93274774848923769</v>
      </c>
      <c r="BE50" s="37">
        <f t="shared" si="16"/>
        <v>0.67034716878453116</v>
      </c>
      <c r="BF50" s="37">
        <f t="shared" si="16"/>
        <v>0.40159474027088721</v>
      </c>
      <c r="BG50" s="37">
        <f t="shared" si="16"/>
        <v>0.12677209738688172</v>
      </c>
      <c r="BH50" s="37">
        <f t="shared" si="16"/>
        <v>0</v>
      </c>
      <c r="BI50" s="37">
        <f t="shared" si="16"/>
        <v>0</v>
      </c>
      <c r="BJ50" s="37">
        <f t="shared" si="16"/>
        <v>0</v>
      </c>
      <c r="BK50" s="37">
        <f t="shared" si="16"/>
        <v>0</v>
      </c>
      <c r="BL50" s="37">
        <f t="shared" si="16"/>
        <v>0</v>
      </c>
      <c r="BM50" s="37">
        <f t="shared" si="16"/>
        <v>0</v>
      </c>
      <c r="BN50" s="37">
        <f t="shared" si="16"/>
        <v>0</v>
      </c>
      <c r="BO50" s="37">
        <f t="shared" si="16"/>
        <v>0</v>
      </c>
      <c r="BP50" s="37">
        <f t="shared" ref="BP50:BU50" si="17">-BP47/BP44</f>
        <v>0</v>
      </c>
      <c r="BQ50" s="37">
        <f t="shared" si="17"/>
        <v>0</v>
      </c>
      <c r="BR50" s="37">
        <f t="shared" si="17"/>
        <v>0</v>
      </c>
      <c r="BS50" s="37">
        <f t="shared" si="17"/>
        <v>0</v>
      </c>
      <c r="BT50" s="37">
        <f t="shared" si="17"/>
        <v>0</v>
      </c>
      <c r="BU50" s="37">
        <f t="shared" si="17"/>
        <v>0</v>
      </c>
    </row>
    <row r="51" spans="1:73" x14ac:dyDescent="0.2">
      <c r="A51" s="58"/>
      <c r="B51" s="32" t="s">
        <v>16</v>
      </c>
      <c r="C51" s="38">
        <f>C43/C41</f>
        <v>0.21600000000000005</v>
      </c>
      <c r="D51" s="38">
        <f t="shared" ref="D51:BO51" si="18">D43/D41</f>
        <v>0.22102853615932722</v>
      </c>
      <c r="E51" s="38">
        <f t="shared" si="18"/>
        <v>0.22802217346494114</v>
      </c>
      <c r="F51" s="38">
        <f t="shared" si="18"/>
        <v>0.22799999999999998</v>
      </c>
      <c r="G51" s="38">
        <f t="shared" si="18"/>
        <v>0.23599999999999999</v>
      </c>
      <c r="H51" s="38">
        <f t="shared" si="18"/>
        <v>0.23999999999999996</v>
      </c>
      <c r="I51" s="38">
        <f t="shared" si="18"/>
        <v>0.24000000000000005</v>
      </c>
      <c r="J51" s="38">
        <f t="shared" si="18"/>
        <v>0.24399999999999999</v>
      </c>
      <c r="K51" s="38">
        <f t="shared" si="18"/>
        <v>0.24399999999999999</v>
      </c>
      <c r="L51" s="38">
        <f t="shared" si="18"/>
        <v>0.24399999999999991</v>
      </c>
      <c r="M51" s="38">
        <f t="shared" si="18"/>
        <v>0.24399999999999997</v>
      </c>
      <c r="N51" s="38">
        <f t="shared" si="18"/>
        <v>0.24400000000000005</v>
      </c>
      <c r="O51" s="38">
        <f t="shared" si="18"/>
        <v>0.24399999999999997</v>
      </c>
      <c r="P51" s="38">
        <f t="shared" si="18"/>
        <v>0.24399999999999991</v>
      </c>
      <c r="Q51" s="38">
        <f t="shared" si="18"/>
        <v>0.24399999999999999</v>
      </c>
      <c r="R51" s="38">
        <f t="shared" si="18"/>
        <v>0.24399999999999997</v>
      </c>
      <c r="S51" s="38">
        <f t="shared" si="18"/>
        <v>0.24399999999999997</v>
      </c>
      <c r="T51" s="38">
        <f t="shared" si="18"/>
        <v>0.24399999999999999</v>
      </c>
      <c r="U51" s="38">
        <f t="shared" si="18"/>
        <v>0.24399999999999997</v>
      </c>
      <c r="V51" s="38">
        <f t="shared" si="18"/>
        <v>0.24399999999999994</v>
      </c>
      <c r="W51" s="38">
        <f t="shared" si="18"/>
        <v>0.24399999999999988</v>
      </c>
      <c r="X51" s="38">
        <f t="shared" si="18"/>
        <v>0.24400000000000002</v>
      </c>
      <c r="Y51" s="38">
        <f t="shared" si="18"/>
        <v>0.24399999999999997</v>
      </c>
      <c r="Z51" s="38">
        <f t="shared" si="18"/>
        <v>0.24399999999999997</v>
      </c>
      <c r="AA51" s="38">
        <f t="shared" si="18"/>
        <v>0.24399999999999999</v>
      </c>
      <c r="AB51" s="38">
        <f t="shared" si="18"/>
        <v>0.24399999999999999</v>
      </c>
      <c r="AC51" s="38">
        <f t="shared" si="18"/>
        <v>0.24399999999999997</v>
      </c>
      <c r="AD51" s="38">
        <f t="shared" si="18"/>
        <v>0.24399999999999997</v>
      </c>
      <c r="AE51" s="38">
        <f t="shared" si="18"/>
        <v>0.24399999999999999</v>
      </c>
      <c r="AF51" s="38">
        <f t="shared" si="18"/>
        <v>0.24399999999999997</v>
      </c>
      <c r="AG51" s="38">
        <f t="shared" si="18"/>
        <v>0.24399999999999994</v>
      </c>
      <c r="AH51" s="38">
        <f t="shared" si="18"/>
        <v>0.24399999999999997</v>
      </c>
      <c r="AI51" s="38">
        <f t="shared" si="18"/>
        <v>0.24399999999999999</v>
      </c>
      <c r="AJ51" s="38">
        <f t="shared" si="18"/>
        <v>0.24399999999999997</v>
      </c>
      <c r="AK51" s="38">
        <f t="shared" si="18"/>
        <v>0.24399999999999997</v>
      </c>
      <c r="AL51" s="38">
        <f t="shared" si="18"/>
        <v>0.24399999999999991</v>
      </c>
      <c r="AM51" s="38">
        <f t="shared" si="18"/>
        <v>0.24400000000000002</v>
      </c>
      <c r="AN51" s="38">
        <f t="shared" si="18"/>
        <v>0.24399999999999999</v>
      </c>
      <c r="AO51" s="38">
        <f t="shared" si="18"/>
        <v>0.24400000000000002</v>
      </c>
      <c r="AP51" s="38">
        <f t="shared" si="18"/>
        <v>0.24400000000000002</v>
      </c>
      <c r="AQ51" s="38">
        <f t="shared" si="18"/>
        <v>0.24399999999999994</v>
      </c>
      <c r="AR51" s="38">
        <f t="shared" si="18"/>
        <v>0.24399999999999997</v>
      </c>
      <c r="AS51" s="38">
        <f t="shared" si="18"/>
        <v>0.24399999999999994</v>
      </c>
      <c r="AT51" s="38">
        <f t="shared" si="18"/>
        <v>0.24399999999999997</v>
      </c>
      <c r="AU51" s="38">
        <f t="shared" si="18"/>
        <v>0.24399999999999999</v>
      </c>
      <c r="AV51" s="38">
        <f t="shared" si="18"/>
        <v>0.24400000000000002</v>
      </c>
      <c r="AW51" s="38">
        <f t="shared" si="18"/>
        <v>0.24399999999999994</v>
      </c>
      <c r="AX51" s="38">
        <f t="shared" si="18"/>
        <v>0.24399999999999997</v>
      </c>
      <c r="AY51" s="38">
        <f t="shared" si="18"/>
        <v>0.24399999999999994</v>
      </c>
      <c r="AZ51" s="38">
        <f t="shared" si="18"/>
        <v>0.24399999999999999</v>
      </c>
      <c r="BA51" s="38">
        <f t="shared" si="18"/>
        <v>0.24399999999999997</v>
      </c>
      <c r="BB51" s="38">
        <f t="shared" si="18"/>
        <v>0.24399999999999997</v>
      </c>
      <c r="BC51" s="38">
        <f t="shared" si="18"/>
        <v>0.24399999999999999</v>
      </c>
      <c r="BD51" s="38">
        <f t="shared" si="18"/>
        <v>0.24400000000000005</v>
      </c>
      <c r="BE51" s="38">
        <f t="shared" si="18"/>
        <v>0.24399999999999997</v>
      </c>
      <c r="BF51" s="38">
        <f t="shared" si="18"/>
        <v>0.24399999999999994</v>
      </c>
      <c r="BG51" s="38">
        <f t="shared" si="18"/>
        <v>0.24399999999999999</v>
      </c>
      <c r="BH51" s="38">
        <f t="shared" si="18"/>
        <v>0.29590383619865607</v>
      </c>
      <c r="BI51" s="38">
        <f t="shared" si="18"/>
        <v>0.34003106701080277</v>
      </c>
      <c r="BJ51" s="38">
        <f t="shared" si="18"/>
        <v>0.34131436112444724</v>
      </c>
      <c r="BK51" s="38">
        <f t="shared" si="18"/>
        <v>0.34233653304189537</v>
      </c>
      <c r="BL51" s="38">
        <f t="shared" si="18"/>
        <v>0.34366853916190393</v>
      </c>
      <c r="BM51" s="38">
        <f t="shared" si="18"/>
        <v>0.34290359917672036</v>
      </c>
      <c r="BN51" s="38">
        <f t="shared" si="18"/>
        <v>0.3415387389864265</v>
      </c>
      <c r="BO51" s="38">
        <f t="shared" si="18"/>
        <v>0.34223140825409182</v>
      </c>
      <c r="BP51" s="38">
        <f t="shared" ref="BP51:BU51" si="19">BP43/BP41</f>
        <v>0.34352041390469612</v>
      </c>
      <c r="BQ51" s="38">
        <f t="shared" si="19"/>
        <v>0.34511425084694342</v>
      </c>
      <c r="BR51" s="38">
        <f t="shared" si="19"/>
        <v>0.34676084851777361</v>
      </c>
      <c r="BS51" s="38">
        <f t="shared" si="19"/>
        <v>0.34839010477543531</v>
      </c>
      <c r="BT51" s="38">
        <f t="shared" si="19"/>
        <v>0.34994352691777814</v>
      </c>
      <c r="BU51" s="38">
        <f t="shared" si="19"/>
        <v>0.3514478765594623</v>
      </c>
    </row>
    <row r="52" spans="1:73" x14ac:dyDescent="0.2">
      <c r="A52" s="58"/>
      <c r="B52" s="44" t="s">
        <v>17</v>
      </c>
      <c r="C52" s="39">
        <f>-C44/C41</f>
        <v>0.21344422467552229</v>
      </c>
      <c r="D52" s="39">
        <f t="shared" ref="D52:BO52" si="20">-D44/D41</f>
        <v>0.21584135258358378</v>
      </c>
      <c r="E52" s="39">
        <f t="shared" si="20"/>
        <v>0.22607130095451908</v>
      </c>
      <c r="F52" s="39">
        <f t="shared" si="20"/>
        <v>0.24037662935062293</v>
      </c>
      <c r="G52" s="39">
        <f t="shared" si="20"/>
        <v>0.25256572400239019</v>
      </c>
      <c r="H52" s="39">
        <f t="shared" si="20"/>
        <v>0.26002839465571886</v>
      </c>
      <c r="I52" s="39">
        <f t="shared" si="20"/>
        <v>0.26483568357306481</v>
      </c>
      <c r="J52" s="39">
        <f t="shared" si="20"/>
        <v>0.27214344473089036</v>
      </c>
      <c r="K52" s="39">
        <f t="shared" si="20"/>
        <v>0.27911644584113443</v>
      </c>
      <c r="L52" s="39">
        <f t="shared" si="20"/>
        <v>0.28557404849839135</v>
      </c>
      <c r="M52" s="39">
        <f t="shared" si="20"/>
        <v>0.29148185896782175</v>
      </c>
      <c r="N52" s="39">
        <f t="shared" si="20"/>
        <v>0.29522384043097949</v>
      </c>
      <c r="O52" s="39">
        <f t="shared" si="20"/>
        <v>0.2969989120817309</v>
      </c>
      <c r="P52" s="39">
        <f t="shared" si="20"/>
        <v>0.30015650542698297</v>
      </c>
      <c r="Q52" s="39">
        <f t="shared" si="20"/>
        <v>0.30409451478754923</v>
      </c>
      <c r="R52" s="39">
        <f t="shared" si="20"/>
        <v>0.30759635754374665</v>
      </c>
      <c r="S52" s="39">
        <f t="shared" si="20"/>
        <v>0.30820029534989007</v>
      </c>
      <c r="T52" s="39">
        <f t="shared" si="20"/>
        <v>0.30709685473255283</v>
      </c>
      <c r="U52" s="39">
        <f t="shared" si="20"/>
        <v>0.30801990611654156</v>
      </c>
      <c r="V52" s="39">
        <f t="shared" si="20"/>
        <v>0.31013231562964755</v>
      </c>
      <c r="W52" s="39">
        <f t="shared" si="20"/>
        <v>0.31249594081798437</v>
      </c>
      <c r="X52" s="39">
        <f t="shared" si="20"/>
        <v>0.31409199500764501</v>
      </c>
      <c r="Y52" s="39">
        <f t="shared" si="20"/>
        <v>0.31515310878724329</v>
      </c>
      <c r="Z52" s="39">
        <f t="shared" si="20"/>
        <v>0.31329796821928652</v>
      </c>
      <c r="AA52" s="39">
        <f t="shared" si="20"/>
        <v>0.30987840973058078</v>
      </c>
      <c r="AB52" s="39">
        <f t="shared" si="20"/>
        <v>0.3093474443563437</v>
      </c>
      <c r="AC52" s="39">
        <f t="shared" si="20"/>
        <v>0.30940604337184274</v>
      </c>
      <c r="AD52" s="39">
        <f t="shared" si="20"/>
        <v>0.30942421185215296</v>
      </c>
      <c r="AE52" s="39">
        <f t="shared" si="20"/>
        <v>0.30911595303835238</v>
      </c>
      <c r="AF52" s="39">
        <f t="shared" si="20"/>
        <v>0.30837378452448388</v>
      </c>
      <c r="AG52" s="39">
        <f t="shared" si="20"/>
        <v>0.30756246832619893</v>
      </c>
      <c r="AH52" s="39">
        <f t="shared" si="20"/>
        <v>0.30703648031430597</v>
      </c>
      <c r="AI52" s="39">
        <f t="shared" si="20"/>
        <v>0.30673795993328196</v>
      </c>
      <c r="AJ52" s="39">
        <f t="shared" si="20"/>
        <v>0.30684105116625143</v>
      </c>
      <c r="AK52" s="39">
        <f t="shared" si="20"/>
        <v>0.3048977351898236</v>
      </c>
      <c r="AL52" s="39">
        <f t="shared" si="20"/>
        <v>0.30203614190699957</v>
      </c>
      <c r="AM52" s="39">
        <f t="shared" si="20"/>
        <v>0.30152685736690615</v>
      </c>
      <c r="AN52" s="39">
        <f t="shared" si="20"/>
        <v>0.3022137775670441</v>
      </c>
      <c r="AO52" s="39">
        <f t="shared" si="20"/>
        <v>0.30325252526063801</v>
      </c>
      <c r="AP52" s="39">
        <f t="shared" si="20"/>
        <v>0.30456911531271247</v>
      </c>
      <c r="AQ52" s="39">
        <f t="shared" si="20"/>
        <v>0.30624764875345095</v>
      </c>
      <c r="AR52" s="39">
        <f t="shared" si="20"/>
        <v>0.30825722327390226</v>
      </c>
      <c r="AS52" s="39">
        <f t="shared" si="20"/>
        <v>0.31044861723663153</v>
      </c>
      <c r="AT52" s="39">
        <f t="shared" si="20"/>
        <v>0.31251815125055571</v>
      </c>
      <c r="AU52" s="39">
        <f t="shared" si="20"/>
        <v>0.31435581324082301</v>
      </c>
      <c r="AV52" s="39">
        <f t="shared" si="20"/>
        <v>0.31658435597396101</v>
      </c>
      <c r="AW52" s="39">
        <f t="shared" si="20"/>
        <v>0.31681378259485043</v>
      </c>
      <c r="AX52" s="39">
        <f t="shared" si="20"/>
        <v>0.3168227429603353</v>
      </c>
      <c r="AY52" s="39">
        <f t="shared" si="20"/>
        <v>0.31925839104564635</v>
      </c>
      <c r="AZ52" s="39">
        <f t="shared" si="20"/>
        <v>0.32208282676612698</v>
      </c>
      <c r="BA52" s="39">
        <f t="shared" si="20"/>
        <v>0.32517677531813571</v>
      </c>
      <c r="BB52" s="39">
        <f t="shared" si="20"/>
        <v>0.32817919401377554</v>
      </c>
      <c r="BC52" s="39">
        <f t="shared" si="20"/>
        <v>0.33096861162159796</v>
      </c>
      <c r="BD52" s="39">
        <f t="shared" si="20"/>
        <v>0.3335454095516085</v>
      </c>
      <c r="BE52" s="39">
        <f t="shared" si="20"/>
        <v>0.33576056730079334</v>
      </c>
      <c r="BF52" s="39">
        <f t="shared" si="20"/>
        <v>0.33765830514793893</v>
      </c>
      <c r="BG52" s="39">
        <f t="shared" si="20"/>
        <v>0.33927925392772756</v>
      </c>
      <c r="BH52" s="39">
        <f t="shared" si="20"/>
        <v>0.34082340079989454</v>
      </c>
      <c r="BI52" s="39">
        <f t="shared" si="20"/>
        <v>0.3423935922531825</v>
      </c>
      <c r="BJ52" s="39">
        <f t="shared" si="20"/>
        <v>0.34374753770923938</v>
      </c>
      <c r="BK52" s="39">
        <f t="shared" si="20"/>
        <v>0.34485806952340192</v>
      </c>
      <c r="BL52" s="39">
        <f t="shared" si="20"/>
        <v>0.3462323837878617</v>
      </c>
      <c r="BM52" s="39">
        <f t="shared" si="20"/>
        <v>0.34557370700023343</v>
      </c>
      <c r="BN52" s="39">
        <f t="shared" si="20"/>
        <v>0.34425018661764228</v>
      </c>
      <c r="BO52" s="39">
        <f t="shared" si="20"/>
        <v>0.344981705838659</v>
      </c>
      <c r="BP52" s="39">
        <f t="shared" ref="BP52:BU52" si="21">-BP44/BP41</f>
        <v>0.34631336553162184</v>
      </c>
      <c r="BQ52" s="39">
        <f t="shared" si="21"/>
        <v>0.3479427780056536</v>
      </c>
      <c r="BR52" s="39">
        <f t="shared" si="21"/>
        <v>0.34961732540423696</v>
      </c>
      <c r="BS52" s="39">
        <f t="shared" si="21"/>
        <v>0.35126624035876525</v>
      </c>
      <c r="BT52" s="39">
        <f t="shared" si="21"/>
        <v>0.35285522114691165</v>
      </c>
      <c r="BU52" s="39">
        <f t="shared" si="21"/>
        <v>0.35439620227631796</v>
      </c>
    </row>
    <row r="53" spans="1:73" x14ac:dyDescent="0.2"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</row>
    <row r="54" spans="1:73" x14ac:dyDescent="0.2">
      <c r="BH54" s="45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</row>
  </sheetData>
  <mergeCells count="6">
    <mergeCell ref="A41:A47"/>
    <mergeCell ref="A50:A52"/>
    <mergeCell ref="A5:A11"/>
    <mergeCell ref="A14:A16"/>
    <mergeCell ref="A23:A29"/>
    <mergeCell ref="A32:A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C13"/>
  <sheetViews>
    <sheetView workbookViewId="0"/>
  </sheetViews>
  <sheetFormatPr defaultRowHeight="12.75" x14ac:dyDescent="0.2"/>
  <cols>
    <col min="1" max="1" width="22.7109375" bestFit="1" customWidth="1"/>
  </cols>
  <sheetData>
    <row r="1" spans="1:81" s="30" customFormat="1" x14ac:dyDescent="0.2">
      <c r="A1" s="42" t="s">
        <v>114</v>
      </c>
    </row>
    <row r="3" spans="1:81" x14ac:dyDescent="0.2">
      <c r="A3" s="42" t="s">
        <v>100</v>
      </c>
    </row>
    <row r="4" spans="1:81" x14ac:dyDescent="0.2">
      <c r="A4" s="44" t="s">
        <v>98</v>
      </c>
      <c r="B4" s="44">
        <v>1921</v>
      </c>
      <c r="C4" s="44">
        <v>1922</v>
      </c>
      <c r="D4" s="44">
        <v>1923</v>
      </c>
      <c r="E4" s="44">
        <v>1924</v>
      </c>
      <c r="F4" s="44">
        <v>1925</v>
      </c>
      <c r="G4" s="44">
        <v>1926</v>
      </c>
      <c r="H4" s="44">
        <v>1927</v>
      </c>
      <c r="I4" s="44">
        <v>1928</v>
      </c>
      <c r="J4" s="44">
        <v>1929</v>
      </c>
      <c r="K4" s="44">
        <v>1930</v>
      </c>
      <c r="L4" s="44">
        <v>1931</v>
      </c>
      <c r="M4" s="44">
        <v>1932</v>
      </c>
      <c r="N4" s="44">
        <v>1933</v>
      </c>
      <c r="O4" s="44">
        <v>1934</v>
      </c>
      <c r="P4" s="44">
        <v>1935</v>
      </c>
      <c r="Q4" s="44">
        <v>1936</v>
      </c>
      <c r="R4" s="44">
        <v>1937</v>
      </c>
      <c r="S4" s="44">
        <v>1938</v>
      </c>
      <c r="T4" s="44">
        <v>1939</v>
      </c>
      <c r="U4" s="44">
        <v>1940</v>
      </c>
      <c r="V4" s="44">
        <v>1941</v>
      </c>
      <c r="W4" s="44">
        <v>1942</v>
      </c>
      <c r="X4" s="44">
        <v>1943</v>
      </c>
      <c r="Y4" s="44">
        <v>1944</v>
      </c>
      <c r="Z4" s="44">
        <v>1945</v>
      </c>
      <c r="AA4" s="44">
        <v>1946</v>
      </c>
      <c r="AB4" s="44">
        <v>1947</v>
      </c>
      <c r="AC4" s="44">
        <v>1948</v>
      </c>
      <c r="AD4" s="44">
        <v>1949</v>
      </c>
      <c r="AE4" s="44">
        <v>1950</v>
      </c>
      <c r="AF4" s="44">
        <v>1951</v>
      </c>
      <c r="AG4" s="44">
        <v>1952</v>
      </c>
      <c r="AH4" s="44">
        <v>1953</v>
      </c>
      <c r="AI4" s="44">
        <v>1954</v>
      </c>
      <c r="AJ4" s="44">
        <v>1955</v>
      </c>
      <c r="AK4" s="44">
        <v>1956</v>
      </c>
      <c r="AL4" s="44">
        <v>1957</v>
      </c>
      <c r="AM4" s="44">
        <v>1958</v>
      </c>
      <c r="AN4" s="44">
        <v>1959</v>
      </c>
      <c r="AO4" s="44">
        <v>1960</v>
      </c>
      <c r="AP4" s="44">
        <v>1961</v>
      </c>
      <c r="AQ4" s="44">
        <v>1962</v>
      </c>
      <c r="AR4" s="44">
        <v>1963</v>
      </c>
      <c r="AS4" s="44">
        <v>1964</v>
      </c>
      <c r="AT4" s="44">
        <v>1965</v>
      </c>
      <c r="AU4" s="44">
        <v>1966</v>
      </c>
      <c r="AV4" s="44">
        <v>1967</v>
      </c>
      <c r="AW4" s="44">
        <v>1968</v>
      </c>
      <c r="AX4" s="44">
        <v>1969</v>
      </c>
      <c r="AY4" s="44">
        <v>1970</v>
      </c>
      <c r="AZ4" s="44">
        <v>1971</v>
      </c>
      <c r="BA4" s="44">
        <v>1972</v>
      </c>
      <c r="BB4" s="44">
        <v>1973</v>
      </c>
      <c r="BC4" s="44">
        <v>1974</v>
      </c>
      <c r="BD4" s="44">
        <v>1975</v>
      </c>
      <c r="BE4" s="44">
        <v>1976</v>
      </c>
      <c r="BF4" s="44">
        <v>1977</v>
      </c>
      <c r="BG4" s="44">
        <v>1978</v>
      </c>
      <c r="BH4" s="44">
        <v>1979</v>
      </c>
      <c r="BI4" s="44">
        <v>1980</v>
      </c>
      <c r="BJ4" s="44">
        <v>1981</v>
      </c>
      <c r="BK4" s="44">
        <v>1982</v>
      </c>
      <c r="BL4" s="44">
        <v>1983</v>
      </c>
      <c r="BM4" s="44">
        <v>1984</v>
      </c>
      <c r="BN4" s="44">
        <v>1985</v>
      </c>
      <c r="BO4" s="44">
        <v>1986</v>
      </c>
      <c r="BP4" s="44">
        <v>1987</v>
      </c>
      <c r="BQ4" s="44">
        <v>1988</v>
      </c>
      <c r="BR4" s="44">
        <v>1989</v>
      </c>
      <c r="BS4" s="44">
        <v>1990</v>
      </c>
      <c r="BT4" s="44">
        <v>1991</v>
      </c>
      <c r="BU4" s="44">
        <v>1992</v>
      </c>
      <c r="BV4" s="44">
        <v>1993</v>
      </c>
      <c r="BW4" s="44">
        <v>1994</v>
      </c>
      <c r="BX4" s="44">
        <v>1995</v>
      </c>
      <c r="BY4" s="44">
        <v>1996</v>
      </c>
      <c r="BZ4" s="44">
        <v>1997</v>
      </c>
      <c r="CA4" s="44">
        <v>1998</v>
      </c>
      <c r="CB4" s="44">
        <v>1999</v>
      </c>
      <c r="CC4" s="44">
        <v>2000</v>
      </c>
    </row>
    <row r="5" spans="1:81" x14ac:dyDescent="0.2">
      <c r="A5" s="56" t="s">
        <v>99</v>
      </c>
      <c r="B5" s="57">
        <v>0.11229080725652674</v>
      </c>
      <c r="C5" s="57">
        <v>0.14913064441175508</v>
      </c>
      <c r="D5" s="57">
        <v>0.19846640823958356</v>
      </c>
      <c r="E5" s="57">
        <v>0.25070998399401923</v>
      </c>
      <c r="F5" s="57">
        <v>0.32044880969574407</v>
      </c>
      <c r="G5" s="57">
        <v>0.40304129088266039</v>
      </c>
      <c r="H5" s="57">
        <v>0.49630775154211493</v>
      </c>
      <c r="I5" s="57">
        <v>0.61345836813838039</v>
      </c>
      <c r="J5" s="57">
        <v>0.74361770047529163</v>
      </c>
      <c r="K5" s="57">
        <v>0.89359269567859134</v>
      </c>
      <c r="L5" s="57">
        <v>1.0602162253897831</v>
      </c>
      <c r="M5" s="57">
        <v>1.2611810016642875</v>
      </c>
      <c r="N5" s="57">
        <v>1.4698878843541445</v>
      </c>
      <c r="O5" s="57">
        <v>1.7195725731381624</v>
      </c>
      <c r="P5" s="57">
        <v>1.988994981298611</v>
      </c>
      <c r="Q5" s="57">
        <v>2.281251540136767</v>
      </c>
      <c r="R5" s="57">
        <v>2.5989593604148871</v>
      </c>
      <c r="S5" s="57">
        <v>2.9207430138518959</v>
      </c>
      <c r="T5" s="57">
        <v>3.2734489731879535</v>
      </c>
      <c r="U5" s="57">
        <v>3.630220554580462</v>
      </c>
      <c r="V5" s="57">
        <v>4.0522880774496599</v>
      </c>
      <c r="W5" s="57">
        <v>4.4003819633743806</v>
      </c>
      <c r="X5" s="57">
        <v>4.8587996046381896</v>
      </c>
      <c r="Y5" s="57">
        <v>5.2996555129096112</v>
      </c>
      <c r="Z5" s="57">
        <v>5.8215044798348519</v>
      </c>
      <c r="AA5" s="57">
        <v>6.3283886969075116</v>
      </c>
      <c r="AB5" s="57">
        <v>6.9914400094598257</v>
      </c>
      <c r="AC5" s="57">
        <v>7.7405391086732278</v>
      </c>
      <c r="AD5" s="57">
        <v>8.5650658630955849</v>
      </c>
      <c r="AE5" s="57">
        <v>9.7900701567208053</v>
      </c>
      <c r="AF5" s="57">
        <v>10.81104657762531</v>
      </c>
      <c r="AG5" s="57">
        <v>11.859052362280204</v>
      </c>
      <c r="AH5" s="57">
        <v>12.895634961285657</v>
      </c>
      <c r="AI5" s="57">
        <v>13.712186189674176</v>
      </c>
      <c r="AJ5" s="57">
        <v>14.356378741189511</v>
      </c>
      <c r="AK5" s="57">
        <v>14.808237901113921</v>
      </c>
      <c r="AL5" s="57">
        <v>15.197537069510096</v>
      </c>
      <c r="AM5" s="57">
        <v>15.11161247958114</v>
      </c>
      <c r="AN5" s="57">
        <v>15.281469068849693</v>
      </c>
      <c r="AO5" s="57">
        <v>15.409371787880493</v>
      </c>
      <c r="AP5" s="57">
        <v>15.460960759868005</v>
      </c>
      <c r="AQ5" s="57">
        <v>15.144081964699058</v>
      </c>
      <c r="AR5" s="57">
        <v>15.152462940077873</v>
      </c>
      <c r="AS5" s="57">
        <v>15.070715775929159</v>
      </c>
      <c r="AT5" s="57">
        <v>14.932198253845321</v>
      </c>
      <c r="AU5" s="57">
        <v>14.729888810320341</v>
      </c>
      <c r="AV5" s="57">
        <v>14.5111446395378</v>
      </c>
      <c r="AW5" s="57">
        <v>13.965123652791092</v>
      </c>
      <c r="AX5" s="57">
        <v>13.683324360276842</v>
      </c>
      <c r="AY5" s="57">
        <v>13.371434699408116</v>
      </c>
      <c r="AZ5" s="57">
        <v>13.021584340558967</v>
      </c>
      <c r="BA5" s="57">
        <v>12.609550784849869</v>
      </c>
      <c r="BB5" s="57">
        <v>12.184929941800082</v>
      </c>
      <c r="BC5" s="57">
        <v>11.68589019609958</v>
      </c>
      <c r="BD5" s="57">
        <v>11.14819143395982</v>
      </c>
      <c r="BE5" s="57">
        <v>10.60382138075251</v>
      </c>
      <c r="BF5" s="57">
        <v>10.024515829068189</v>
      </c>
      <c r="BG5" s="57">
        <v>9.1445563438394473</v>
      </c>
      <c r="BH5" s="57">
        <v>8.5598678337439082</v>
      </c>
      <c r="BI5" s="57">
        <v>7.9715953139619149</v>
      </c>
      <c r="BJ5" s="57">
        <v>7.3444840058066987</v>
      </c>
      <c r="BK5" s="57">
        <v>6.7570029023039293</v>
      </c>
      <c r="BL5" s="57">
        <v>6.2136139151927559</v>
      </c>
      <c r="BM5" s="57">
        <v>5.625688507784167</v>
      </c>
      <c r="BN5" s="57">
        <v>5.0203491106315035</v>
      </c>
      <c r="BO5" s="57">
        <v>4.4032819254969517</v>
      </c>
      <c r="BP5" s="57">
        <v>3.7319218923339879</v>
      </c>
      <c r="BQ5" s="57">
        <v>3.0303880642666137</v>
      </c>
      <c r="BR5" s="57">
        <v>2.152945157916804</v>
      </c>
      <c r="BS5" s="57">
        <v>1.4399208296735218</v>
      </c>
      <c r="BT5" s="57">
        <v>0.77195194581248572</v>
      </c>
      <c r="BU5" s="57">
        <v>9.1868310710040646E-2</v>
      </c>
      <c r="BV5" s="57">
        <v>-0.56460180881859756</v>
      </c>
      <c r="BW5" s="57">
        <v>-1.2133143543157345</v>
      </c>
      <c r="BX5" s="57">
        <v>-1.8446715373064606</v>
      </c>
      <c r="BY5" s="57">
        <v>-2.4580642461153985</v>
      </c>
      <c r="BZ5" s="57">
        <v>-3.0659499879115906</v>
      </c>
      <c r="CA5" s="57">
        <v>-3.6863292085397674</v>
      </c>
      <c r="CB5" s="57">
        <v>-4.3367522766913709</v>
      </c>
      <c r="CC5" s="57">
        <v>-4.9982538001799774</v>
      </c>
    </row>
    <row r="7" spans="1:81" x14ac:dyDescent="0.2">
      <c r="A7" t="s">
        <v>109</v>
      </c>
    </row>
    <row r="8" spans="1:81" s="30" customFormat="1" x14ac:dyDescent="0.2"/>
    <row r="9" spans="1:81" s="30" customFormat="1" x14ac:dyDescent="0.2">
      <c r="A9" s="30" t="s">
        <v>110</v>
      </c>
    </row>
    <row r="10" spans="1:81" x14ac:dyDescent="0.2">
      <c r="A10" s="30" t="s">
        <v>111</v>
      </c>
    </row>
    <row r="11" spans="1:81" x14ac:dyDescent="0.2">
      <c r="A11" s="30" t="s">
        <v>112</v>
      </c>
    </row>
    <row r="13" spans="1:81" x14ac:dyDescent="0.2">
      <c r="A13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84BD79C65CB774B8BA2913E876F8DF7" ma:contentTypeVersion="13" ma:contentTypeDescription="Luo uusi asiakirja." ma:contentTypeScope="" ma:versionID="7d9a66957f83e59095b1afbfaba717f9">
  <xsd:schema xmlns:xsd="http://www.w3.org/2001/XMLSchema" xmlns:xs="http://www.w3.org/2001/XMLSchema" xmlns:p="http://schemas.microsoft.com/office/2006/metadata/properties" xmlns:ns3="a95fbf83-c142-45e0-951e-69bb90b7a126" xmlns:ns4="4fd320a0-0a50-4c3c-9599-412d1e1b0511" targetNamespace="http://schemas.microsoft.com/office/2006/metadata/properties" ma:root="true" ma:fieldsID="c92c722cfe7e1d2ddcb71ea788e2dbe9" ns3:_="" ns4:_="">
    <xsd:import namespace="a95fbf83-c142-45e0-951e-69bb90b7a126"/>
    <xsd:import namespace="4fd320a0-0a50-4c3c-9599-412d1e1b05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fbf83-c142-45e0-951e-69bb90b7a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320a0-0a50-4c3c-9599-412d1e1b05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6FBE81-6672-47EE-A161-16E4C8C8E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5fbf83-c142-45e0-951e-69bb90b7a126"/>
    <ds:schemaRef ds:uri="4fd320a0-0a50-4c3c-9599-412d1e1b05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A26982-CFBB-4B0D-99D4-6BBA73C523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25F4A-5B0B-4746-B4DE-53F99BA1B3B0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fd320a0-0a50-4c3c-9599-412d1e1b0511"/>
    <ds:schemaRef ds:uri="a95fbf83-c142-45e0-951e-69bb90b7a1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Info</vt:lpstr>
      <vt:lpstr>Taloudelliset oletukset</vt:lpstr>
      <vt:lpstr>Väestö ja työllisyys</vt:lpstr>
      <vt:lpstr>Keskieläke</vt:lpstr>
      <vt:lpstr>Työeläkemeno</vt:lpstr>
      <vt:lpstr>TyEL-rahoituslaskelmat</vt:lpstr>
      <vt:lpstr>Kohorttivaikutukset</vt:lpstr>
    </vt:vector>
  </TitlesOfParts>
  <Company>Eläketurvakeskus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 Sankala</dc:creator>
  <cp:lastModifiedBy>Suvi Ritola</cp:lastModifiedBy>
  <dcterms:created xsi:type="dcterms:W3CDTF">2015-11-25T06:23:23Z</dcterms:created>
  <dcterms:modified xsi:type="dcterms:W3CDTF">2020-05-07T12:30:19Z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0x010100484BD79C65CB774B8BA2913E876F8DF7</vt:lpwstr>
  </property>
</Properties>
</file>